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defaultThemeVersion="124226"/>
  <mc:AlternateContent xmlns:mc="http://schemas.openxmlformats.org/markup-compatibility/2006">
    <mc:Choice Requires="x15">
      <x15ac:absPath xmlns:x15ac="http://schemas.microsoft.com/office/spreadsheetml/2010/11/ac" url="N:\h130\TEAM\TAMARA\2_Finanzielles\Kalkulationshilfen\BOKU-Jubiläumsfonds\"/>
    </mc:Choice>
  </mc:AlternateContent>
  <xr:revisionPtr revIDLastSave="0" documentId="13_ncr:1_{1BF13019-A4CA-4606-B465-1D2A410C1892}" xr6:coauthVersionLast="36" xr6:coauthVersionMax="36" xr10:uidLastSave="{00000000-0000-0000-0000-000000000000}"/>
  <bookViews>
    <workbookView xWindow="15" yWindow="5835" windowWidth="15585" windowHeight="6360" tabRatio="657" xr2:uid="{00000000-000D-0000-FFFF-FFFF00000000}"/>
  </bookViews>
  <sheets>
    <sheet name="Cost calculator" sheetId="9" r:id="rId1"/>
    <sheet name="personnel rates 2023-2026" sheetId="5" r:id="rId2"/>
    <sheet name="General Information" sheetId="8" r:id="rId3"/>
  </sheets>
  <definedNames>
    <definedName name="Cost_Categories" localSheetId="0">'Cost calculator'!$P$22:$P$25</definedName>
    <definedName name="Cost_Categories">#REF!</definedName>
    <definedName name="_xlnm.Print_Area" localSheetId="0">'Cost calculator'!$A$1:$N$47</definedName>
    <definedName name="_xlnm.Print_Area" localSheetId="1">'personnel rates 2023-2026'!$A$1:$I$48</definedName>
    <definedName name="Funding_categories" localSheetId="0">'Cost calculator'!$P$15:$P$16</definedName>
    <definedName name="Funding_categories">#REF!</definedName>
    <definedName name="Personnel_Categories" localSheetId="0">'Cost calculator'!$P$7:$P$12</definedName>
    <definedName name="Personnel_Categories">#REF!</definedName>
    <definedName name="Staff_category" localSheetId="0">'Cost calculator'!$P$7:$P$12</definedName>
    <definedName name="Staff_category">#REF!</definedName>
  </definedNames>
  <calcPr calcId="191029"/>
</workbook>
</file>

<file path=xl/calcChain.xml><?xml version="1.0" encoding="utf-8"?>
<calcChain xmlns="http://schemas.openxmlformats.org/spreadsheetml/2006/main">
  <c r="K12" i="9" l="1"/>
  <c r="G26" i="5"/>
  <c r="G22" i="5"/>
  <c r="G8" i="9" l="1"/>
  <c r="H20" i="5" l="1"/>
  <c r="G20" i="5"/>
  <c r="F20" i="5"/>
  <c r="G27" i="5" l="1"/>
  <c r="G24" i="5"/>
  <c r="G23" i="5"/>
  <c r="F27" i="5"/>
  <c r="F26" i="5"/>
  <c r="F24" i="5"/>
  <c r="F23" i="5"/>
  <c r="G21" i="5" l="1"/>
  <c r="F22" i="5"/>
  <c r="F21" i="5"/>
  <c r="E22" i="5"/>
  <c r="E21" i="5"/>
  <c r="D38" i="9" l="1"/>
  <c r="D34" i="9"/>
  <c r="D30" i="9"/>
  <c r="K30" i="9"/>
  <c r="K23" i="9"/>
  <c r="K8" i="9"/>
  <c r="E8" i="9"/>
  <c r="D8" i="9"/>
  <c r="J41" i="9"/>
  <c r="J40" i="9"/>
  <c r="N26" i="9"/>
  <c r="N25" i="9"/>
  <c r="N24" i="9"/>
  <c r="M27" i="9"/>
  <c r="L27" i="9"/>
  <c r="K27" i="9"/>
  <c r="K9" i="9"/>
  <c r="L9" i="9"/>
  <c r="M9" i="9"/>
  <c r="K10" i="9"/>
  <c r="L10" i="9"/>
  <c r="M10" i="9"/>
  <c r="K11" i="9"/>
  <c r="N11" i="9" s="1"/>
  <c r="L11" i="9"/>
  <c r="M11" i="9"/>
  <c r="N12" i="9"/>
  <c r="L12" i="9"/>
  <c r="M12" i="9"/>
  <c r="K13" i="9"/>
  <c r="L13" i="9"/>
  <c r="M13" i="9"/>
  <c r="K14" i="9"/>
  <c r="N14" i="9" s="1"/>
  <c r="L14" i="9"/>
  <c r="M14" i="9"/>
  <c r="K15" i="9"/>
  <c r="L15" i="9"/>
  <c r="M15" i="9"/>
  <c r="K16" i="9"/>
  <c r="N16" i="9" s="1"/>
  <c r="L16" i="9"/>
  <c r="M16" i="9"/>
  <c r="K17" i="9"/>
  <c r="L17" i="9"/>
  <c r="M17" i="9"/>
  <c r="K18" i="9"/>
  <c r="N18" i="9" s="1"/>
  <c r="L18" i="9"/>
  <c r="M18" i="9"/>
  <c r="N27" i="9" l="1"/>
  <c r="M19" i="9"/>
  <c r="N15" i="9"/>
  <c r="L19" i="9"/>
  <c r="N17" i="9"/>
  <c r="N13" i="9"/>
  <c r="K19" i="9"/>
  <c r="N9" i="9"/>
  <c r="N19" i="9" s="1"/>
  <c r="N10" i="9"/>
  <c r="F38" i="9"/>
  <c r="H38" i="9" s="1"/>
  <c r="F34" i="9"/>
  <c r="H34" i="9" s="1"/>
  <c r="F30" i="9"/>
  <c r="H30" i="9" s="1"/>
  <c r="L30" i="9"/>
  <c r="M30" i="9" s="1"/>
  <c r="L23" i="9"/>
  <c r="M23" i="9" s="1"/>
  <c r="L8" i="9"/>
  <c r="M8" i="9" s="1"/>
  <c r="H8" i="9"/>
  <c r="I8" i="9" s="1"/>
  <c r="F8" i="9"/>
  <c r="F31" i="9" l="1"/>
  <c r="L31" i="9" s="1"/>
  <c r="F35" i="9" s="1"/>
  <c r="F39" i="9" s="1"/>
  <c r="D31" i="9"/>
  <c r="K31" i="9" s="1"/>
  <c r="H31" i="9"/>
  <c r="M31" i="9" s="1"/>
  <c r="H35" i="9" s="1"/>
  <c r="H39" i="9" s="1"/>
  <c r="H21" i="5"/>
  <c r="H22" i="5"/>
  <c r="H23" i="5"/>
  <c r="I23" i="5"/>
  <c r="H24" i="5"/>
  <c r="I24" i="5"/>
  <c r="I25" i="5"/>
  <c r="H26" i="5"/>
  <c r="I26" i="5"/>
  <c r="H27" i="5"/>
  <c r="I27" i="5"/>
  <c r="D35" i="9" l="1"/>
  <c r="N31" i="9"/>
  <c r="I28" i="5"/>
  <c r="D39" i="9" l="1"/>
  <c r="J35" i="9"/>
  <c r="J39" i="9" s="1"/>
  <c r="J42"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Ranger Sigrid</author>
  </authors>
  <commentList>
    <comment ref="J7" authorId="0" shapeId="0" xr:uid="{3742247A-747E-4CC1-B6B6-79223F508103}">
      <text>
        <r>
          <rPr>
            <sz val="9"/>
            <color indexed="81"/>
            <rFont val="Segoe UI"/>
            <family val="2"/>
          </rPr>
          <t>see sheet 2 (personnel rates 2023 - 2026)
row 21 - 28</t>
        </r>
      </text>
    </comment>
  </commentList>
</comments>
</file>

<file path=xl/sharedStrings.xml><?xml version="1.0" encoding="utf-8"?>
<sst xmlns="http://schemas.openxmlformats.org/spreadsheetml/2006/main" count="155" uniqueCount="144">
  <si>
    <t>Anstellungsausmaß</t>
  </si>
  <si>
    <t>Hinweise zur Verwendung des Kalkulators:</t>
  </si>
  <si>
    <t>In den Kosten für Personenmonate sind die Gehälter 13 und 14 bereits berücksichtigt.</t>
  </si>
  <si>
    <t>B1 lit.c)</t>
  </si>
  <si>
    <t>B1</t>
  </si>
  <si>
    <t>B1 lit.b)</t>
  </si>
  <si>
    <t>B1 lit. a)</t>
  </si>
  <si>
    <t>www.boku.ac.at/kollektivvertrag.html</t>
  </si>
  <si>
    <t>Disclaimer: Der Personalkostenkalkulator ist ein Hilfsmittel zur Berechnung von voraussichtlichen Personalkosten in Drittmittelprojekten.</t>
  </si>
  <si>
    <t xml:space="preserve"> </t>
  </si>
  <si>
    <t>Grundlage sind Mindestgehälter nach KV, ev. außertourliche Vorrückungen auf Grund von Vorerfahrung, Qualifikationen, Zulagen u.ä. nicht berücksichtigt.</t>
  </si>
  <si>
    <t>Die Verwendung des Kalkulators führt zu einer bestmöglichen Annäherung an die zu erwartenden Personalkosten, garantiert aber nicht eine 100%-ige Bedeckung über die gesamte Projektlaufzeit.</t>
  </si>
  <si>
    <t>Projektjahr</t>
  </si>
  <si>
    <t>Kalenderjahr</t>
  </si>
  <si>
    <t>C</t>
  </si>
  <si>
    <t xml:space="preserve"> max. 20h/ Woche</t>
  </si>
  <si>
    <r>
      <t xml:space="preserve">Berechnet werden Jahres-, Monats-, Stunden- und Tagsätze </t>
    </r>
    <r>
      <rPr>
        <sz val="10"/>
        <rFont val="Arial"/>
        <family val="2"/>
      </rPr>
      <t>(alle brutto-brutto = inkl. Aller Dienstnehmer- und Dienstgeberabgaben)</t>
    </r>
  </si>
  <si>
    <t>Staff category</t>
  </si>
  <si>
    <t>Name 1</t>
  </si>
  <si>
    <t>Name 2</t>
  </si>
  <si>
    <t>Name 3</t>
  </si>
  <si>
    <t>Name 4</t>
  </si>
  <si>
    <t>Name 5</t>
  </si>
  <si>
    <t>Name 6</t>
  </si>
  <si>
    <t>Name 7</t>
  </si>
  <si>
    <t>Name 8</t>
  </si>
  <si>
    <t>Name 9</t>
  </si>
  <si>
    <t>Name 10</t>
  </si>
  <si>
    <t>describe in words:</t>
  </si>
  <si>
    <t xml:space="preserve"> annual costs in €</t>
  </si>
  <si>
    <t>Materials</t>
  </si>
  <si>
    <t>Other</t>
  </si>
  <si>
    <t>Overheads</t>
  </si>
  <si>
    <t>Subtotal:</t>
  </si>
  <si>
    <t>Travel costs</t>
  </si>
  <si>
    <t>according to  §27 - Kostenersatzrichtlinie des Rektorats</t>
  </si>
  <si>
    <t>max. two years of project funding</t>
  </si>
  <si>
    <r>
      <t xml:space="preserve">30 h/Woche </t>
    </r>
    <r>
      <rPr>
        <sz val="10"/>
        <color rgb="FFFF0000"/>
        <rFont val="Arial"/>
        <family val="2"/>
      </rPr>
      <t>(75%, 9 PM ²)</t>
    </r>
  </si>
  <si>
    <t>studentische/r Mitarbeiter/in *</t>
  </si>
  <si>
    <t>studentische/r Mitarbeiter/in, 4. DJ *</t>
  </si>
  <si>
    <t>Prof./ Doz.</t>
  </si>
  <si>
    <t>Admin./ TechnikerIn / LaborantIn</t>
  </si>
  <si>
    <r>
      <rPr>
        <b/>
        <sz val="10"/>
        <rFont val="Arial"/>
        <family val="2"/>
      </rPr>
      <t>40 h/Woche</t>
    </r>
    <r>
      <rPr>
        <sz val="10"/>
        <rFont val="Arial"/>
        <family val="2"/>
      </rPr>
      <t xml:space="preserve"> (100%, 12 PM </t>
    </r>
    <r>
      <rPr>
        <vertAlign val="superscript"/>
        <sz val="10"/>
        <rFont val="Arial"/>
        <family val="2"/>
      </rPr>
      <t>1</t>
    </r>
    <r>
      <rPr>
        <sz val="10"/>
        <rFont val="Calibri"/>
        <family val="2"/>
      </rPr>
      <t>)</t>
    </r>
  </si>
  <si>
    <t>Diploma student *</t>
  </si>
  <si>
    <r>
      <t>Diploma student, 4</t>
    </r>
    <r>
      <rPr>
        <vertAlign val="superscript"/>
        <sz val="10"/>
        <rFont val="Arial"/>
        <family val="2"/>
      </rPr>
      <t>th</t>
    </r>
    <r>
      <rPr>
        <sz val="10"/>
        <rFont val="Arial"/>
        <family val="2"/>
      </rPr>
      <t xml:space="preserve"> year of service *</t>
    </r>
  </si>
  <si>
    <t>Office /Technician</t>
  </si>
  <si>
    <r>
      <t>Post Doc, 9</t>
    </r>
    <r>
      <rPr>
        <vertAlign val="superscript"/>
        <sz val="10"/>
        <rFont val="Arial"/>
        <family val="2"/>
      </rPr>
      <t>th</t>
    </r>
    <r>
      <rPr>
        <sz val="10"/>
        <rFont val="Arial"/>
        <family val="2"/>
      </rPr>
      <t xml:space="preserve"> year of service ***</t>
    </r>
  </si>
  <si>
    <r>
      <t>PhD Student/scientific staff without doctorate, 4</t>
    </r>
    <r>
      <rPr>
        <vertAlign val="superscript"/>
        <sz val="10"/>
        <rFont val="Arial"/>
        <family val="2"/>
      </rPr>
      <t>th</t>
    </r>
    <r>
      <rPr>
        <sz val="10"/>
        <rFont val="Arial"/>
        <family val="2"/>
      </rPr>
      <t xml:space="preserve"> year of service ***</t>
    </r>
  </si>
  <si>
    <t>Professor/Lecturer/Senior personnel</t>
  </si>
  <si>
    <t>choose from drop down menu</t>
  </si>
  <si>
    <r>
      <t xml:space="preserve">* Students can only be employed for a </t>
    </r>
    <r>
      <rPr>
        <b/>
        <sz val="10"/>
        <rFont val="Arial"/>
        <family val="2"/>
      </rPr>
      <t>maximum of 20h/week</t>
    </r>
    <r>
      <rPr>
        <sz val="10"/>
        <rFont val="Arial"/>
        <family val="2"/>
      </rPr>
      <t xml:space="preserve">. Their employment </t>
    </r>
    <r>
      <rPr>
        <b/>
        <sz val="10"/>
        <rFont val="Arial"/>
        <family val="2"/>
      </rPr>
      <t>automatically ends</t>
    </r>
    <r>
      <rPr>
        <sz val="10"/>
        <rFont val="Arial"/>
        <family val="2"/>
      </rPr>
      <t xml:space="preserve"> at the end of the semester during which they earn their </t>
    </r>
    <r>
      <rPr>
        <b/>
        <sz val="10"/>
        <rFont val="Arial"/>
        <family val="2"/>
      </rPr>
      <t>master's/diploma degree</t>
    </r>
    <r>
      <rPr>
        <sz val="10"/>
        <rFont val="Arial"/>
        <family val="2"/>
      </rPr>
      <t xml:space="preserve">, but after </t>
    </r>
    <r>
      <rPr>
        <b/>
        <sz val="10"/>
        <rFont val="Arial"/>
        <family val="2"/>
      </rPr>
      <t>4 years at the latest</t>
    </r>
    <r>
      <rPr>
        <sz val="10"/>
        <rFont val="Arial"/>
        <family val="2"/>
      </rPr>
      <t xml:space="preserve"> (KV §30).</t>
    </r>
  </si>
  <si>
    <t>bei der Personalabteilung zu erfragen / to be requested from the Personnel Department</t>
  </si>
  <si>
    <r>
      <t xml:space="preserve">wiss. Projekt-MA </t>
    </r>
    <r>
      <rPr>
        <b/>
        <sz val="10"/>
        <rFont val="Arial"/>
        <family val="2"/>
      </rPr>
      <t>OHNE</t>
    </r>
    <r>
      <rPr>
        <sz val="10"/>
        <rFont val="Arial"/>
        <family val="2"/>
      </rPr>
      <t xml:space="preserve"> Doktorat, bis 3.DJ **</t>
    </r>
  </si>
  <si>
    <r>
      <t xml:space="preserve">wiss. Projekt-MA </t>
    </r>
    <r>
      <rPr>
        <b/>
        <sz val="10"/>
        <rFont val="Arial"/>
        <family val="2"/>
      </rPr>
      <t>MIT</t>
    </r>
    <r>
      <rPr>
        <sz val="10"/>
        <rFont val="Arial"/>
        <family val="2"/>
      </rPr>
      <t xml:space="preserve"> Doktorat, bis 8. DJ **</t>
    </r>
  </si>
  <si>
    <r>
      <t>PhD Student/scientific staff without doctorate, till 3</t>
    </r>
    <r>
      <rPr>
        <vertAlign val="superscript"/>
        <sz val="10"/>
        <rFont val="Arial"/>
        <family val="2"/>
      </rPr>
      <t>rd</t>
    </r>
    <r>
      <rPr>
        <sz val="10"/>
        <rFont val="Arial"/>
        <family val="2"/>
      </rPr>
      <t xml:space="preserve"> year of service **</t>
    </r>
  </si>
  <si>
    <r>
      <t>Post Doc, till 8</t>
    </r>
    <r>
      <rPr>
        <vertAlign val="superscript"/>
        <sz val="10"/>
        <rFont val="Arial"/>
        <family val="2"/>
      </rPr>
      <t>th</t>
    </r>
    <r>
      <rPr>
        <sz val="10"/>
        <rFont val="Arial"/>
        <family val="2"/>
      </rPr>
      <t xml:space="preserve"> year of service **</t>
    </r>
  </si>
  <si>
    <r>
      <t>** applicable for the first 3 respectively 8 years of service in this staff category. Automatic pay raise in the 4</t>
    </r>
    <r>
      <rPr>
        <vertAlign val="superscript"/>
        <sz val="10"/>
        <rFont val="Arial"/>
        <family val="2"/>
      </rPr>
      <t>th</t>
    </r>
    <r>
      <rPr>
        <sz val="10"/>
        <rFont val="Arial"/>
        <family val="2"/>
      </rPr>
      <t xml:space="preserve"> respectively 9</t>
    </r>
    <r>
      <rPr>
        <vertAlign val="superscript"/>
        <sz val="10"/>
        <rFont val="Arial"/>
        <family val="2"/>
      </rPr>
      <t>th</t>
    </r>
    <r>
      <rPr>
        <sz val="10"/>
        <rFont val="Arial"/>
        <family val="2"/>
      </rPr>
      <t xml:space="preserve"> year of service.</t>
    </r>
  </si>
  <si>
    <t>*** Personnel costs first automatically increase in the 4th respectively 9th year of service in this staff category, so keep in mind former years of service!</t>
  </si>
  <si>
    <r>
      <t xml:space="preserve">wiss. Projekt-MA </t>
    </r>
    <r>
      <rPr>
        <b/>
        <sz val="10"/>
        <rFont val="Arial"/>
        <family val="2"/>
      </rPr>
      <t>ohne</t>
    </r>
    <r>
      <rPr>
        <sz val="10"/>
        <rFont val="Arial"/>
        <family val="2"/>
      </rPr>
      <t xml:space="preserve"> Doktorat, ab 4. DJ***</t>
    </r>
  </si>
  <si>
    <r>
      <t xml:space="preserve">wiss. Projekt-MA </t>
    </r>
    <r>
      <rPr>
        <b/>
        <sz val="10"/>
        <rFont val="Arial"/>
        <family val="2"/>
      </rPr>
      <t>mit</t>
    </r>
    <r>
      <rPr>
        <sz val="10"/>
        <rFont val="Arial"/>
        <family val="2"/>
      </rPr>
      <t xml:space="preserve"> Doktorat, ab 9.DJ***</t>
    </r>
  </si>
  <si>
    <t>Extent of employment</t>
  </si>
  <si>
    <t>Project year</t>
  </si>
  <si>
    <t>Calendar year</t>
  </si>
  <si>
    <t>Notes on using the calculator:</t>
  </si>
  <si>
    <r>
      <t>The monthly labour costs already include the 13</t>
    </r>
    <r>
      <rPr>
        <vertAlign val="superscript"/>
        <sz val="10"/>
        <rFont val="Arial"/>
        <family val="2"/>
      </rPr>
      <t>th</t>
    </r>
    <r>
      <rPr>
        <sz val="10"/>
        <rFont val="Arial"/>
        <family val="2"/>
      </rPr>
      <t xml:space="preserve"> and 14</t>
    </r>
    <r>
      <rPr>
        <vertAlign val="superscript"/>
        <sz val="10"/>
        <rFont val="Arial"/>
        <family val="2"/>
      </rPr>
      <t>th</t>
    </r>
    <r>
      <rPr>
        <sz val="10"/>
        <rFont val="Arial"/>
        <family val="2"/>
      </rPr>
      <t xml:space="preserve"> wages.</t>
    </r>
  </si>
  <si>
    <t>Disclaimer: The personnel costs calculator is a tool for calculating the expected labor costs in third party funded projects.</t>
  </si>
  <si>
    <t>The use of the calculator results in the best possible approximation to the expected staff costs, but does not guarantee 100% coverage over the entire project period.</t>
  </si>
  <si>
    <t>Minimum salaries are based on the CA, possible extraordinary salary increases on the basis of previous experience, qualifications, allowances, etc. are not considered.</t>
  </si>
  <si>
    <t>Personalkosten (inkl. Dienstnehmer- und Dienstgeberabgaben, exklusive Fahrtkostenzuschuss und sonstiger Zulagen) auf Basis des Kollektivvertrags (KV)</t>
  </si>
  <si>
    <r>
      <t xml:space="preserve">Meaning: If a person is only employed for </t>
    </r>
    <r>
      <rPr>
        <b/>
        <sz val="10"/>
        <color rgb="FF339966"/>
        <rFont val="Arial"/>
        <family val="2"/>
      </rPr>
      <t>20h/week</t>
    </r>
    <r>
      <rPr>
        <sz val="10"/>
        <rFont val="Arial"/>
        <family val="2"/>
      </rPr>
      <t>, then this is only</t>
    </r>
    <r>
      <rPr>
        <b/>
        <sz val="10"/>
        <color theme="8" tint="-0.249977111117893"/>
        <rFont val="Arial"/>
        <family val="2"/>
      </rPr>
      <t xml:space="preserve"> </t>
    </r>
    <r>
      <rPr>
        <b/>
        <sz val="10"/>
        <color rgb="FF339966"/>
        <rFont val="Arial"/>
        <family val="2"/>
      </rPr>
      <t>half a person year respectively month</t>
    </r>
    <r>
      <rPr>
        <sz val="10"/>
        <rFont val="Arial"/>
        <family val="2"/>
      </rPr>
      <t>.</t>
    </r>
  </si>
  <si>
    <r>
      <t xml:space="preserve">               If a person is employed for </t>
    </r>
    <r>
      <rPr>
        <b/>
        <sz val="10"/>
        <color rgb="FFFF6600"/>
        <rFont val="Arial"/>
        <family val="2"/>
      </rPr>
      <t>30h/week</t>
    </r>
    <r>
      <rPr>
        <sz val="10"/>
        <rFont val="Arial"/>
        <family val="2"/>
      </rPr>
      <t xml:space="preserve">, then this amounts to </t>
    </r>
    <r>
      <rPr>
        <b/>
        <sz val="10"/>
        <color rgb="FFFF6600"/>
        <rFont val="Arial"/>
        <family val="2"/>
      </rPr>
      <t>0,75 person years respectively months</t>
    </r>
    <r>
      <rPr>
        <sz val="10"/>
        <rFont val="Arial"/>
        <family val="2"/>
      </rPr>
      <t>.</t>
    </r>
  </si>
  <si>
    <r>
      <t>Personen-/ Dissertanten-Jahr bzw. Monat</t>
    </r>
    <r>
      <rPr>
        <sz val="10"/>
        <rFont val="Arial"/>
        <family val="2"/>
      </rPr>
      <t xml:space="preserve">: Der begriff Personenmonat (PM) bzw. Jahr bezieht sich </t>
    </r>
    <r>
      <rPr>
        <b/>
        <sz val="10"/>
        <rFont val="Arial"/>
        <family val="2"/>
      </rPr>
      <t>IMMER</t>
    </r>
    <r>
      <rPr>
        <sz val="10"/>
        <rFont val="Arial"/>
        <family val="2"/>
      </rPr>
      <t xml:space="preserve"> auf eine </t>
    </r>
    <r>
      <rPr>
        <b/>
        <sz val="10"/>
        <rFont val="Arial"/>
        <family val="2"/>
      </rPr>
      <t>Vollanstellung</t>
    </r>
    <r>
      <rPr>
        <sz val="10"/>
        <rFont val="Arial"/>
        <family val="2"/>
      </rPr>
      <t xml:space="preserve"> im Ausmaß von </t>
    </r>
    <r>
      <rPr>
        <b/>
        <sz val="10"/>
        <rFont val="Arial"/>
        <family val="2"/>
      </rPr>
      <t xml:space="preserve">100% (40 Wochenstunden) </t>
    </r>
    <r>
      <rPr>
        <sz val="10"/>
        <rFont val="Arial"/>
        <family val="2"/>
      </rPr>
      <t xml:space="preserve">für </t>
    </r>
    <r>
      <rPr>
        <b/>
        <sz val="10"/>
        <rFont val="Arial"/>
        <family val="2"/>
      </rPr>
      <t xml:space="preserve">1 Jahr bzw. Monat. </t>
    </r>
  </si>
  <si>
    <r>
      <t xml:space="preserve">Das bedeutet: Wird eine Person zu </t>
    </r>
    <r>
      <rPr>
        <b/>
        <sz val="10"/>
        <color rgb="FF339966"/>
        <rFont val="Arial"/>
        <family val="2"/>
      </rPr>
      <t>20 Wochenstunden</t>
    </r>
    <r>
      <rPr>
        <sz val="10"/>
        <rFont val="Arial"/>
        <family val="2"/>
      </rPr>
      <t xml:space="preserve"> angestellt, handelt es sich lediglich um </t>
    </r>
    <r>
      <rPr>
        <b/>
        <sz val="10"/>
        <color rgb="FF339966"/>
        <rFont val="Arial"/>
        <family val="2"/>
      </rPr>
      <t>ein halbes Personenjahr  bzw. -Monat</t>
    </r>
    <r>
      <rPr>
        <sz val="10"/>
        <rFont val="Arial"/>
        <family val="2"/>
      </rPr>
      <t xml:space="preserve">. </t>
    </r>
  </si>
  <si>
    <t>** gültig für die ersten 3 bzw. 8 Jahre in dieser Einstufung. Automatische Gehaltserhöhung im 4. bzw. 9. Dienstjahr (DJ)</t>
  </si>
  <si>
    <r>
      <t xml:space="preserve">* Studentische MitarbeiterInnen können </t>
    </r>
    <r>
      <rPr>
        <b/>
        <sz val="10"/>
        <rFont val="Arial"/>
        <family val="2"/>
      </rPr>
      <t>max. 20h/ Woche</t>
    </r>
    <r>
      <rPr>
        <sz val="10"/>
        <rFont val="Arial"/>
        <family val="2"/>
      </rPr>
      <t xml:space="preserve"> beschäftigt werden. Das Dienstverhältnis </t>
    </r>
    <r>
      <rPr>
        <b/>
        <sz val="10"/>
        <rFont val="Arial"/>
        <family val="2"/>
      </rPr>
      <t>endet automatisch</t>
    </r>
    <r>
      <rPr>
        <sz val="10"/>
        <rFont val="Arial"/>
        <family val="2"/>
      </rPr>
      <t xml:space="preserve"> am Ende des Semensters, in dem das </t>
    </r>
    <r>
      <rPr>
        <b/>
        <sz val="10"/>
        <rFont val="Arial"/>
        <family val="2"/>
      </rPr>
      <t>Master-/Diplomstudium abgeschlossen</t>
    </r>
    <r>
      <rPr>
        <sz val="10"/>
        <rFont val="Arial"/>
        <family val="2"/>
      </rPr>
      <t xml:space="preserve"> wird, längstens jedoch </t>
    </r>
    <r>
      <rPr>
        <b/>
        <sz val="10"/>
        <rFont val="Arial"/>
        <family val="2"/>
      </rPr>
      <t>nach 4 Jahren</t>
    </r>
    <r>
      <rPr>
        <sz val="10"/>
        <rFont val="Arial"/>
        <family val="2"/>
      </rPr>
      <t xml:space="preserve"> (KV §30).</t>
    </r>
  </si>
  <si>
    <r>
      <t xml:space="preserve">*** </t>
    </r>
    <r>
      <rPr>
        <sz val="10"/>
        <rFont val="Arial"/>
        <family val="2"/>
      </rPr>
      <t>Personalkosten erhöhen sich automatisch sprunghaft erstmals im 4. bzw. 9. Dienstjahr der jeweiligen Einstufung, daher vorhergehende BOKU-Anstellung berücksichtigen!</t>
    </r>
  </si>
  <si>
    <t>for personnel and further project related costs</t>
  </si>
  <si>
    <t>Total project costs</t>
  </si>
  <si>
    <t>Requested funding</t>
  </si>
  <si>
    <t>staff category</t>
  </si>
  <si>
    <t>sum</t>
  </si>
  <si>
    <t>total personnel costs</t>
  </si>
  <si>
    <t>Further project related costs</t>
  </si>
  <si>
    <t>description</t>
  </si>
  <si>
    <t>total other costs</t>
  </si>
  <si>
    <t>overhead percentage</t>
  </si>
  <si>
    <t>Requested funding (including overheads)</t>
  </si>
  <si>
    <t>In-kind (if applicable)</t>
  </si>
  <si>
    <t>additional/ third party funding (if applicable)</t>
  </si>
  <si>
    <t>Comments (if applicable):</t>
  </si>
  <si>
    <t xml:space="preserve">Stadt Wien-BOKU Research Funding: Overall itemization of requested funding in Euro </t>
  </si>
  <si>
    <r>
      <t xml:space="preserve">Calculated are annual and monthly labour costs and hourly and daily rates </t>
    </r>
    <r>
      <rPr>
        <sz val="10"/>
        <rFont val="Arial"/>
        <family val="2"/>
      </rPr>
      <t>(all gross = incl. all employee and employer taxes)</t>
    </r>
  </si>
  <si>
    <t>Diploma student</t>
  </si>
  <si>
    <r>
      <t>Diploma student, 4</t>
    </r>
    <r>
      <rPr>
        <vertAlign val="superscript"/>
        <sz val="10"/>
        <rFont val="Arial"/>
        <family val="2"/>
      </rPr>
      <t>th</t>
    </r>
    <r>
      <rPr>
        <sz val="10"/>
        <rFont val="Arial"/>
        <family val="2"/>
      </rPr>
      <t xml:space="preserve"> year of service</t>
    </r>
  </si>
  <si>
    <r>
      <t>PhD Student/scientific staff without doctorate, till 3</t>
    </r>
    <r>
      <rPr>
        <vertAlign val="superscript"/>
        <sz val="10"/>
        <rFont val="Arial"/>
        <family val="2"/>
      </rPr>
      <t>rd</t>
    </r>
    <r>
      <rPr>
        <sz val="10"/>
        <rFont val="Arial"/>
        <family val="2"/>
      </rPr>
      <t xml:space="preserve"> year of service</t>
    </r>
  </si>
  <si>
    <r>
      <t>Post Doc, till 8</t>
    </r>
    <r>
      <rPr>
        <vertAlign val="superscript"/>
        <sz val="10"/>
        <rFont val="Arial"/>
        <family val="2"/>
      </rPr>
      <t>th</t>
    </r>
    <r>
      <rPr>
        <sz val="10"/>
        <rFont val="Arial"/>
        <family val="2"/>
      </rPr>
      <t xml:space="preserve"> year of service</t>
    </r>
  </si>
  <si>
    <r>
      <t>PhD Student/scientific staff without doctorate, 4</t>
    </r>
    <r>
      <rPr>
        <vertAlign val="superscript"/>
        <sz val="10"/>
        <rFont val="Arial"/>
        <family val="2"/>
      </rPr>
      <t>th</t>
    </r>
    <r>
      <rPr>
        <sz val="10"/>
        <rFont val="Arial"/>
        <family val="2"/>
      </rPr>
      <t xml:space="preserve"> year of service</t>
    </r>
  </si>
  <si>
    <r>
      <t>Post Doc, 9</t>
    </r>
    <r>
      <rPr>
        <vertAlign val="superscript"/>
        <sz val="10"/>
        <rFont val="Arial"/>
        <family val="2"/>
      </rPr>
      <t>th</t>
    </r>
    <r>
      <rPr>
        <sz val="10"/>
        <rFont val="Arial"/>
        <family val="2"/>
      </rPr>
      <t xml:space="preserve"> year of service</t>
    </r>
  </si>
  <si>
    <t>Office /Technician/Lab Assistant</t>
  </si>
  <si>
    <t>Staff cost calculator for third party projects at University of Natural Resources and Life Sciences, Vienna</t>
  </si>
  <si>
    <t>on the basis of the collective agreement</t>
  </si>
  <si>
    <t>The collective agreement (KV) replaces all further guidelines concerning the minimum salary e.g. FWF-rates</t>
  </si>
  <si>
    <t>The "staff cost calculator" is a device for calculating the expected staff costs in third-party projects.</t>
  </si>
  <si>
    <t>Using this calculator leads to the best possible approach to the expected staff costs, but it is no guarantee that 100% of the costs are covered during the whole run-time of the project.</t>
  </si>
  <si>
    <t>Basis is the minimum salary according to collective agreement, all payments for social and health security and contributions to be paid by employer and employee are included.</t>
  </si>
  <si>
    <t>BOKU-Overheads, additional boni due to expert knowledge, qualification, benefits (e.g. travelling allowance) et al. are not included.</t>
  </si>
  <si>
    <t>Deviations from actual wage agreements are possible.</t>
  </si>
  <si>
    <t>In particular the staff cost calculator considers the following staff groups according to the job evaluation in the collective agreement:</t>
  </si>
  <si>
    <t>qualification</t>
  </si>
  <si>
    <t>job evaluation KV</t>
  </si>
  <si>
    <t>Scientific staff</t>
  </si>
  <si>
    <t>Student Staff (no completed Master´s Degree, max. 20hrs of work / week, max. duration 4 years), 1 - 3 years of service</t>
  </si>
  <si>
    <t>Student Staff, year 4</t>
  </si>
  <si>
    <r>
      <t xml:space="preserve">Scientific staff without PhD, 1-3 years of service, </t>
    </r>
    <r>
      <rPr>
        <i/>
        <sz val="10"/>
        <rFont val="Arial"/>
        <family val="2"/>
      </rPr>
      <t>without experience in accordance with the work to be performed</t>
    </r>
  </si>
  <si>
    <r>
      <t xml:space="preserve">Scientific staff without PhD, 4-11 years of service, </t>
    </r>
    <r>
      <rPr>
        <i/>
        <sz val="10"/>
        <rFont val="Arial"/>
        <family val="2"/>
      </rPr>
      <t>without experience in accordance with the work to be performed</t>
    </r>
  </si>
  <si>
    <t>Scientific staff with PhD, 1-8 years of experience</t>
  </si>
  <si>
    <t>Scientific staff with PhD, 9 - 16 years of experience</t>
  </si>
  <si>
    <t>Technician (TF)</t>
  </si>
  <si>
    <t>min. IIa</t>
  </si>
  <si>
    <t>Chemical Technician  (CTA)</t>
  </si>
  <si>
    <t>min. IIIa</t>
  </si>
  <si>
    <t>Medical Technician (MTF)</t>
  </si>
  <si>
    <t>For further information on collective agreement contact the person in charge for your Department at Human Resources or go to :</t>
  </si>
  <si>
    <r>
      <t>Personnel costs</t>
    </r>
    <r>
      <rPr>
        <b/>
        <vertAlign val="superscript"/>
        <sz val="11"/>
        <color theme="1"/>
        <rFont val="Calibri"/>
        <family val="2"/>
        <scheme val="minor"/>
      </rPr>
      <t xml:space="preserve"> </t>
    </r>
    <r>
      <rPr>
        <i/>
        <sz val="11"/>
        <color theme="1"/>
        <rFont val="Calibri"/>
        <family val="2"/>
        <scheme val="minor"/>
      </rPr>
      <t xml:space="preserve">(without In-kind; </t>
    </r>
    <r>
      <rPr>
        <sz val="11"/>
        <color theme="1"/>
        <rFont val="Calibri"/>
        <family val="2"/>
        <scheme val="minor"/>
      </rPr>
      <t>according to the Collective Agreement of the Universities</t>
    </r>
    <r>
      <rPr>
        <i/>
        <sz val="11"/>
        <color theme="1"/>
        <rFont val="Calibri"/>
        <family val="2"/>
        <scheme val="minor"/>
      </rPr>
      <t>)</t>
    </r>
  </si>
  <si>
    <r>
      <t xml:space="preserve">Administrative staff                                                                                               </t>
    </r>
    <r>
      <rPr>
        <sz val="10"/>
        <rFont val="Arial"/>
        <family val="2"/>
      </rPr>
      <t>Job evaluation in qualification-groups according to §51 KV, in salary-scale according to §54 KV, e.g.:</t>
    </r>
  </si>
  <si>
    <t>Staff costs (incl. employee and employer taxes, but excluding travel allowance and other entitlements) on the basis of the Collective Agreement (CA)</t>
  </si>
  <si>
    <t>The annual inflation is assumed to be 3% and calculated accordingly.</t>
  </si>
  <si>
    <t>Termination Fee: The fee (Auflösungsabgabe) does not apply as of 2020</t>
  </si>
  <si>
    <t>The project's budget incl. 25% overhead costs must be between 35.000,- and € 90.000,- as stated in the call!</t>
  </si>
  <si>
    <t>Applicant / Antragsteller*in:</t>
  </si>
  <si>
    <t>© BOKU Forschungsservice 02/22</t>
  </si>
  <si>
    <r>
      <rPr>
        <b/>
        <sz val="12"/>
        <rFont val="Arial"/>
        <family val="2"/>
      </rPr>
      <t>Personalkosten / Monat</t>
    </r>
    <r>
      <rPr>
        <sz val="10"/>
        <rFont val="Arial"/>
        <family val="2"/>
      </rPr>
      <t xml:space="preserve"> </t>
    </r>
    <r>
      <rPr>
        <sz val="10"/>
        <rFont val="Arial"/>
        <family val="2"/>
      </rPr>
      <t xml:space="preserve">brutto-brutto / </t>
    </r>
    <r>
      <rPr>
        <b/>
        <sz val="12"/>
        <rFont val="Arial"/>
        <family val="2"/>
      </rPr>
      <t>Monthly labour costs</t>
    </r>
  </si>
  <si>
    <r>
      <t xml:space="preserve">Person month (PM) respectively person year </t>
    </r>
    <r>
      <rPr>
        <b/>
        <sz val="10"/>
        <rFont val="Arial"/>
        <family val="2"/>
      </rPr>
      <t>ALWAYS</t>
    </r>
    <r>
      <rPr>
        <sz val="10"/>
        <rFont val="Arial"/>
        <family val="2"/>
      </rPr>
      <t xml:space="preserve"> refers to a </t>
    </r>
    <r>
      <rPr>
        <b/>
        <sz val="10"/>
        <rFont val="Arial"/>
        <family val="2"/>
      </rPr>
      <t>full time employment</t>
    </r>
    <r>
      <rPr>
        <sz val="10"/>
        <rFont val="Arial"/>
        <family val="2"/>
      </rPr>
      <t xml:space="preserve"> of </t>
    </r>
    <r>
      <rPr>
        <b/>
        <sz val="10"/>
        <rFont val="Arial"/>
        <family val="2"/>
      </rPr>
      <t>100% (40 hours/week)</t>
    </r>
    <r>
      <rPr>
        <sz val="10"/>
        <rFont val="Arial"/>
        <family val="2"/>
      </rPr>
      <t xml:space="preserve"> for </t>
    </r>
    <r>
      <rPr>
        <b/>
        <sz val="10"/>
        <rFont val="Arial"/>
        <family val="2"/>
      </rPr>
      <t>1 year respectively 1 month.</t>
    </r>
  </si>
  <si>
    <t>time commitment
(100% = 40 hours/week)</t>
  </si>
  <si>
    <r>
      <t xml:space="preserve">                      Bei </t>
    </r>
    <r>
      <rPr>
        <b/>
        <sz val="10"/>
        <color rgb="FFFF6600"/>
        <rFont val="Arial"/>
        <family val="2"/>
      </rPr>
      <t>30 Wochenstunden</t>
    </r>
    <r>
      <rPr>
        <sz val="10"/>
        <rFont val="Arial"/>
        <family val="2"/>
      </rPr>
      <t xml:space="preserve"> handelt es sich um </t>
    </r>
    <r>
      <rPr>
        <b/>
        <sz val="10"/>
        <color rgb="FFFF6600"/>
        <rFont val="Arial"/>
        <family val="2"/>
      </rPr>
      <t>0,75 Personenjahre/ -monate</t>
    </r>
    <r>
      <rPr>
        <sz val="10"/>
        <rFont val="Arial"/>
        <family val="2"/>
      </rPr>
      <t>.</t>
    </r>
  </si>
  <si>
    <r>
      <t>ATTENTION!</t>
    </r>
    <r>
      <rPr>
        <sz val="10"/>
        <rFont val="Arial"/>
        <family val="2"/>
      </rPr>
      <t xml:space="preserve"> </t>
    </r>
    <r>
      <rPr>
        <sz val="8"/>
        <rFont val="Arial"/>
        <family val="2"/>
      </rPr>
      <t>If scientific staff without PhD reaches the 4th year of service during the run-time of a project, this leads to an automatic
                                increase in salary. From this time on the salary must be calculated according to qualification B1 lit. a).</t>
    </r>
  </si>
  <si>
    <r>
      <t>ATTENTION!</t>
    </r>
    <r>
      <rPr>
        <sz val="10"/>
        <rFont val="Arial"/>
        <family val="2"/>
      </rPr>
      <t xml:space="preserve"> </t>
    </r>
    <r>
      <rPr>
        <sz val="8"/>
        <rFont val="Arial"/>
        <family val="2"/>
      </rPr>
      <t>If scientific staff with PhD reaches the 9th year of service during the run-time of a project, this leads to an automatic
                                increase in salary. From this time on the salary must be calculated according to qualification B1 lit. c).</t>
    </r>
  </si>
  <si>
    <t>© BOKU Research Support Office 02/2022</t>
  </si>
  <si>
    <t>Version 3</t>
  </si>
  <si>
    <r>
      <rPr>
        <b/>
        <sz val="11"/>
        <color theme="1"/>
        <rFont val="Calibri"/>
        <family val="2"/>
        <scheme val="minor"/>
      </rPr>
      <t>monthly</t>
    </r>
    <r>
      <rPr>
        <sz val="11"/>
        <color theme="1"/>
        <rFont val="Calibri"/>
        <family val="2"/>
        <scheme val="minor"/>
      </rPr>
      <t xml:space="preserve"> labour costs  for 100% employment</t>
    </r>
    <r>
      <rPr>
        <sz val="11"/>
        <color theme="1"/>
        <rFont val="Calibri"/>
        <family val="2"/>
        <scheme val="minor"/>
      </rPr>
      <t xml:space="preserve"> in €</t>
    </r>
  </si>
  <si>
    <t>number of months spent
working for the project</t>
  </si>
  <si>
    <t>Die Folgejahre werden automatisch valorisiert mit 2024: 6%; 2025: 4%; 2026: 3%</t>
  </si>
  <si>
    <t>Subsequent years are valorised automatically by 2024: 6%; 2025: 4%; 2026: 3%</t>
  </si>
  <si>
    <t>© BOKU Forschungsservice 06/23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</si>
</sst>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 #,##0.0"/>
    <numFmt numFmtId="165" formatCode="0.0"/>
    <numFmt numFmtId="166" formatCode="&quot;€&quot;\ #,##0"/>
    <numFmt numFmtId="167" formatCode="\k&quot;€&quot;\ #,##0.0"/>
    <numFmt numFmtId="168" formatCode="#,##0.00\ &quot;€&quot;"/>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i/>
      <sz val="10"/>
      <name val="Arial"/>
      <family val="2"/>
    </font>
    <font>
      <sz val="8"/>
      <name val="Arial"/>
      <family val="2"/>
    </font>
    <font>
      <sz val="10"/>
      <name val="Arial"/>
      <family val="2"/>
    </font>
    <font>
      <b/>
      <sz val="12"/>
      <name val="Arial"/>
      <family val="2"/>
    </font>
    <font>
      <b/>
      <sz val="14"/>
      <name val="Arial"/>
      <family val="2"/>
    </font>
    <font>
      <sz val="14"/>
      <name val="Arial"/>
      <family val="2"/>
    </font>
    <font>
      <b/>
      <sz val="10"/>
      <color indexed="57"/>
      <name val="Arial"/>
      <family val="2"/>
    </font>
    <font>
      <sz val="10"/>
      <color indexed="57"/>
      <name val="Arial"/>
      <family val="2"/>
    </font>
    <font>
      <b/>
      <sz val="10"/>
      <color indexed="53"/>
      <name val="Arial"/>
      <family val="2"/>
    </font>
    <font>
      <sz val="10"/>
      <color indexed="53"/>
      <name val="Arial"/>
      <family val="2"/>
    </font>
    <font>
      <b/>
      <sz val="16"/>
      <name val="Arial"/>
      <family val="2"/>
    </font>
    <font>
      <u/>
      <sz val="10"/>
      <color indexed="12"/>
      <name val="Arial"/>
      <family val="2"/>
    </font>
    <font>
      <u/>
      <sz val="10"/>
      <name val="Arial"/>
      <family val="2"/>
    </font>
    <font>
      <sz val="11"/>
      <name val="Arial"/>
      <family val="2"/>
    </font>
    <font>
      <b/>
      <sz val="10"/>
      <color indexed="10"/>
      <name val="Arial"/>
      <family val="2"/>
    </font>
    <font>
      <sz val="10"/>
      <name val="Calibri"/>
      <family val="2"/>
    </font>
    <font>
      <b/>
      <sz val="11"/>
      <color theme="1"/>
      <name val="Calibri"/>
      <family val="2"/>
      <scheme val="minor"/>
    </font>
    <font>
      <b/>
      <sz val="10"/>
      <color theme="0" tint="-0.34998626667073579"/>
      <name val="Arial"/>
      <family val="2"/>
    </font>
    <font>
      <sz val="10"/>
      <color theme="0" tint="-0.34998626667073579"/>
      <name val="Arial"/>
      <family val="2"/>
    </font>
    <font>
      <b/>
      <sz val="10"/>
      <color rgb="FFFF0000"/>
      <name val="Arial"/>
      <family val="2"/>
    </font>
    <font>
      <sz val="10"/>
      <color rgb="FFFF0000"/>
      <name val="Arial"/>
      <family val="2"/>
    </font>
    <font>
      <vertAlign val="superscript"/>
      <sz val="10"/>
      <name val="Arial"/>
      <family val="2"/>
    </font>
    <font>
      <sz val="14"/>
      <color theme="0" tint="-0.14999847407452621"/>
      <name val="Arial"/>
      <family val="2"/>
    </font>
    <font>
      <b/>
      <sz val="10"/>
      <color theme="0" tint="-0.14999847407452621"/>
      <name val="Arial"/>
      <family val="2"/>
    </font>
    <font>
      <sz val="10"/>
      <color theme="0" tint="-0.14999847407452621"/>
      <name val="Arial"/>
      <family val="2"/>
    </font>
    <font>
      <b/>
      <sz val="10"/>
      <color theme="8" tint="-0.249977111117893"/>
      <name val="Arial"/>
      <family val="2"/>
    </font>
    <font>
      <b/>
      <sz val="10"/>
      <color rgb="FF339966"/>
      <name val="Arial"/>
      <family val="2"/>
    </font>
    <font>
      <b/>
      <sz val="10"/>
      <color rgb="FFFF6600"/>
      <name val="Arial"/>
      <family val="2"/>
    </font>
    <font>
      <b/>
      <sz val="12"/>
      <color theme="1"/>
      <name val="Calibri"/>
      <family val="2"/>
      <scheme val="minor"/>
    </font>
    <font>
      <b/>
      <sz val="12"/>
      <color theme="1" tint="0.14999847407452621"/>
      <name val="Calibri"/>
      <family val="2"/>
      <scheme val="minor"/>
    </font>
    <font>
      <sz val="11"/>
      <color theme="1" tint="0.14999847407452621"/>
      <name val="Calibri"/>
      <family val="2"/>
      <scheme val="minor"/>
    </font>
    <font>
      <b/>
      <sz val="11"/>
      <color theme="1" tint="0.14999847407452621"/>
      <name val="Calibri"/>
      <family val="2"/>
      <scheme val="minor"/>
    </font>
    <font>
      <b/>
      <u/>
      <sz val="10"/>
      <color rgb="FF000000"/>
      <name val="Arial"/>
      <family val="2"/>
    </font>
    <font>
      <b/>
      <vertAlign val="superscript"/>
      <sz val="11"/>
      <color theme="1"/>
      <name val="Calibri"/>
      <family val="2"/>
      <scheme val="minor"/>
    </font>
    <font>
      <i/>
      <sz val="11"/>
      <color theme="1"/>
      <name val="Calibri"/>
      <family val="2"/>
      <scheme val="minor"/>
    </font>
    <font>
      <sz val="9"/>
      <color indexed="81"/>
      <name val="Segoe UI"/>
      <family val="2"/>
    </font>
  </fonts>
  <fills count="18">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14"/>
        <bgColor indexed="64"/>
      </patternFill>
    </fill>
    <fill>
      <patternFill patternType="solid">
        <fgColor indexed="15"/>
        <bgColor indexed="64"/>
      </patternFill>
    </fill>
    <fill>
      <patternFill patternType="solid">
        <fgColor indexed="48"/>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thick">
        <color indexed="64"/>
      </right>
      <top style="thin">
        <color indexed="64"/>
      </top>
      <bottom style="medium">
        <color indexed="64"/>
      </bottom>
      <diagonal/>
    </border>
    <border>
      <left style="medium">
        <color theme="4" tint="0.39994506668294322"/>
      </left>
      <right/>
      <top style="medium">
        <color theme="4" tint="0.39994506668294322"/>
      </top>
      <bottom style="thin">
        <color theme="4" tint="0.39994506668294322"/>
      </bottom>
      <diagonal/>
    </border>
    <border>
      <left style="medium">
        <color indexed="64"/>
      </left>
      <right style="medium">
        <color indexed="64"/>
      </right>
      <top style="medium">
        <color indexed="64"/>
      </top>
      <bottom style="medium">
        <color indexed="64"/>
      </bottom>
      <diagonal/>
    </border>
    <border>
      <left style="medium">
        <color theme="0" tint="-0.14996795556505021"/>
      </left>
      <right/>
      <top style="medium">
        <color theme="0" tint="-0.14996795556505021"/>
      </top>
      <bottom style="thin">
        <color theme="0" tint="-0.14996795556505021"/>
      </bottom>
      <diagonal/>
    </border>
    <border>
      <left/>
      <right/>
      <top style="medium">
        <color theme="0" tint="-0.14996795556505021"/>
      </top>
      <bottom style="thin">
        <color theme="0" tint="-0.14996795556505021"/>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27" fillId="0" borderId="0" applyNumberFormat="0" applyFill="0" applyBorder="0" applyAlignment="0" applyProtection="0">
      <alignment vertical="top"/>
      <protection locked="0"/>
    </xf>
    <xf numFmtId="0" fontId="14" fillId="0" borderId="0"/>
    <xf numFmtId="0" fontId="18" fillId="0" borderId="0"/>
  </cellStyleXfs>
  <cellXfs count="360">
    <xf numFmtId="0" fontId="0" fillId="0" borderId="0" xfId="0"/>
    <xf numFmtId="0" fontId="15" fillId="0" borderId="0" xfId="0" applyFont="1"/>
    <xf numFmtId="0" fontId="15" fillId="0" borderId="1" xfId="0" applyFont="1" applyBorder="1"/>
    <xf numFmtId="0" fontId="0" fillId="0" borderId="0" xfId="0" applyBorder="1"/>
    <xf numFmtId="0" fontId="18" fillId="0" borderId="0" xfId="0" applyFont="1"/>
    <xf numFmtId="0" fontId="0" fillId="0" borderId="1" xfId="0" applyBorder="1"/>
    <xf numFmtId="0" fontId="0" fillId="4" borderId="1" xfId="0" applyFill="1" applyBorder="1"/>
    <xf numFmtId="0" fontId="27" fillId="0" borderId="0" xfId="1" applyFill="1" applyBorder="1" applyAlignment="1" applyProtection="1">
      <alignment vertical="center"/>
    </xf>
    <xf numFmtId="0" fontId="28" fillId="0" borderId="0" xfId="0" applyFont="1" applyBorder="1"/>
    <xf numFmtId="0" fontId="0" fillId="3" borderId="1" xfId="0" applyFill="1" applyBorder="1" applyProtection="1"/>
    <xf numFmtId="0" fontId="0" fillId="0" borderId="0" xfId="0" applyProtection="1"/>
    <xf numFmtId="0" fontId="0" fillId="5" borderId="1" xfId="0" applyFill="1" applyBorder="1" applyProtection="1"/>
    <xf numFmtId="4" fontId="0" fillId="0" borderId="0" xfId="0" applyNumberFormat="1" applyFill="1" applyBorder="1" applyProtection="1"/>
    <xf numFmtId="0" fontId="0" fillId="0" borderId="0" xfId="0" applyBorder="1" applyProtection="1"/>
    <xf numFmtId="4" fontId="0" fillId="0" borderId="0" xfId="0" applyNumberFormat="1" applyBorder="1" applyProtection="1"/>
    <xf numFmtId="4" fontId="15" fillId="0" borderId="0" xfId="0" applyNumberFormat="1" applyFont="1" applyBorder="1" applyProtection="1"/>
    <xf numFmtId="0" fontId="15" fillId="0" borderId="0" xfId="0" applyFont="1" applyProtection="1"/>
    <xf numFmtId="0" fontId="17" fillId="0" borderId="0" xfId="0" applyFont="1" applyProtection="1"/>
    <xf numFmtId="0" fontId="0" fillId="7" borderId="6" xfId="0" applyFill="1" applyBorder="1"/>
    <xf numFmtId="0" fontId="0" fillId="6" borderId="13" xfId="0" applyFill="1" applyBorder="1"/>
    <xf numFmtId="4" fontId="25" fillId="0" borderId="0" xfId="0" applyNumberFormat="1" applyFont="1" applyFill="1" applyBorder="1" applyProtection="1"/>
    <xf numFmtId="4" fontId="23" fillId="0" borderId="0" xfId="0" applyNumberFormat="1" applyFont="1" applyFill="1" applyBorder="1" applyProtection="1"/>
    <xf numFmtId="4" fontId="18" fillId="0" borderId="0" xfId="0" applyNumberFormat="1" applyFont="1" applyFill="1" applyBorder="1" applyProtection="1"/>
    <xf numFmtId="0" fontId="24" fillId="0" borderId="0" xfId="0" applyFont="1" applyFill="1" applyBorder="1" applyAlignment="1" applyProtection="1">
      <alignment horizontal="center"/>
    </xf>
    <xf numFmtId="0" fontId="22" fillId="0" borderId="0" xfId="0" applyFont="1" applyFill="1" applyBorder="1" applyAlignment="1" applyProtection="1">
      <alignment horizontal="center"/>
    </xf>
    <xf numFmtId="0" fontId="15" fillId="0" borderId="0" xfId="0" applyFont="1" applyFill="1" applyBorder="1" applyAlignment="1" applyProtection="1">
      <alignment horizontal="center"/>
    </xf>
    <xf numFmtId="0" fontId="18" fillId="8" borderId="3" xfId="0" applyFont="1" applyFill="1" applyBorder="1" applyAlignment="1" applyProtection="1">
      <alignment horizontal="right"/>
    </xf>
    <xf numFmtId="0" fontId="18" fillId="9" borderId="1" xfId="0" applyFont="1" applyFill="1" applyBorder="1"/>
    <xf numFmtId="0" fontId="18" fillId="8" borderId="1" xfId="0" applyFont="1" applyFill="1" applyBorder="1"/>
    <xf numFmtId="0" fontId="18" fillId="0" borderId="0" xfId="0" applyFont="1" applyProtection="1"/>
    <xf numFmtId="4" fontId="18" fillId="0" borderId="0" xfId="0" applyNumberFormat="1" applyFont="1" applyBorder="1" applyProtection="1"/>
    <xf numFmtId="0" fontId="18" fillId="0" borderId="0" xfId="0" applyFont="1" applyFill="1" applyBorder="1" applyProtection="1"/>
    <xf numFmtId="0" fontId="25" fillId="0" borderId="0" xfId="0" applyFont="1" applyFill="1" applyBorder="1" applyProtection="1"/>
    <xf numFmtId="0" fontId="23" fillId="0" borderId="0" xfId="0" applyFont="1" applyFill="1" applyBorder="1" applyProtection="1"/>
    <xf numFmtId="0" fontId="18" fillId="9" borderId="3" xfId="0" applyFont="1" applyFill="1" applyBorder="1" applyAlignment="1" applyProtection="1">
      <alignment horizontal="right"/>
    </xf>
    <xf numFmtId="0" fontId="27" fillId="0" borderId="0" xfId="1" applyAlignment="1" applyProtection="1"/>
    <xf numFmtId="0" fontId="14" fillId="0" borderId="0" xfId="2"/>
    <xf numFmtId="167" fontId="14" fillId="0" borderId="35" xfId="2" applyNumberFormat="1" applyBorder="1" applyAlignment="1">
      <alignment horizontal="center"/>
    </xf>
    <xf numFmtId="4" fontId="34" fillId="0" borderId="3" xfId="0" applyNumberFormat="1" applyFont="1" applyFill="1" applyBorder="1" applyProtection="1"/>
    <xf numFmtId="0" fontId="15" fillId="0" borderId="2" xfId="0" applyFont="1" applyBorder="1" applyAlignment="1" applyProtection="1">
      <alignment vertical="center"/>
    </xf>
    <xf numFmtId="0" fontId="18" fillId="0" borderId="7" xfId="0" applyFont="1" applyBorder="1" applyAlignment="1" applyProtection="1">
      <alignment vertical="center"/>
    </xf>
    <xf numFmtId="4" fontId="34" fillId="0" borderId="15" xfId="0" applyNumberFormat="1" applyFont="1" applyFill="1" applyBorder="1" applyProtection="1"/>
    <xf numFmtId="4" fontId="34" fillId="0" borderId="17" xfId="0" applyNumberFormat="1" applyFont="1" applyFill="1" applyBorder="1" applyProtection="1"/>
    <xf numFmtId="0" fontId="15" fillId="0" borderId="0" xfId="0" applyFont="1" applyFill="1" applyBorder="1" applyAlignment="1" applyProtection="1">
      <alignment horizontal="center"/>
    </xf>
    <xf numFmtId="0" fontId="15" fillId="0" borderId="0" xfId="0" applyFont="1" applyFill="1" applyBorder="1" applyAlignment="1" applyProtection="1">
      <alignment horizontal="center"/>
    </xf>
    <xf numFmtId="0" fontId="32" fillId="12" borderId="19" xfId="2" applyFont="1" applyFill="1" applyBorder="1" applyAlignment="1">
      <alignment horizontal="center"/>
    </xf>
    <xf numFmtId="0" fontId="32" fillId="12" borderId="1" xfId="2" applyFont="1" applyFill="1" applyBorder="1" applyAlignment="1">
      <alignment horizontal="center"/>
    </xf>
    <xf numFmtId="0" fontId="32" fillId="12" borderId="30" xfId="2" applyFont="1" applyFill="1" applyBorder="1" applyAlignment="1">
      <alignment horizontal="center"/>
    </xf>
    <xf numFmtId="0" fontId="35" fillId="0" borderId="5" xfId="0" applyFont="1" applyBorder="1" applyAlignment="1" applyProtection="1">
      <alignment horizontal="center"/>
    </xf>
    <xf numFmtId="4" fontId="36" fillId="0" borderId="3" xfId="0" applyNumberFormat="1" applyFont="1" applyBorder="1" applyProtection="1"/>
    <xf numFmtId="4" fontId="36" fillId="0" borderId="15" xfId="0" applyNumberFormat="1" applyFont="1" applyBorder="1" applyProtection="1"/>
    <xf numFmtId="4" fontId="36" fillId="0" borderId="17" xfId="0" applyNumberFormat="1" applyFont="1" applyBorder="1" applyProtection="1"/>
    <xf numFmtId="0" fontId="35" fillId="0" borderId="26" xfId="0" applyFont="1" applyBorder="1" applyAlignment="1" applyProtection="1">
      <alignment horizontal="center"/>
    </xf>
    <xf numFmtId="0" fontId="18" fillId="0" borderId="2" xfId="0" applyFont="1" applyBorder="1" applyProtection="1"/>
    <xf numFmtId="0" fontId="15" fillId="15" borderId="7" xfId="0" applyFont="1" applyFill="1" applyBorder="1" applyAlignment="1" applyProtection="1">
      <alignment vertical="center"/>
    </xf>
    <xf numFmtId="0" fontId="15" fillId="0" borderId="3" xfId="0" applyFont="1" applyBorder="1" applyAlignment="1" applyProtection="1">
      <alignment horizontal="center" vertical="center"/>
    </xf>
    <xf numFmtId="0" fontId="15" fillId="0" borderId="1" xfId="0" applyFont="1" applyBorder="1" applyAlignment="1" applyProtection="1">
      <alignment horizontal="center" vertical="center"/>
    </xf>
    <xf numFmtId="4" fontId="34" fillId="0" borderId="0" xfId="0" applyNumberFormat="1" applyFont="1" applyFill="1" applyBorder="1" applyProtection="1"/>
    <xf numFmtId="4" fontId="36" fillId="0" borderId="0" xfId="0" applyNumberFormat="1" applyFont="1" applyBorder="1" applyProtection="1"/>
    <xf numFmtId="0" fontId="0" fillId="0" borderId="0" xfId="0" applyFill="1" applyBorder="1"/>
    <xf numFmtId="4" fontId="18" fillId="0" borderId="0" xfId="0" applyNumberFormat="1" applyFont="1" applyFill="1" applyBorder="1" applyAlignment="1" applyProtection="1">
      <alignment horizontal="center"/>
    </xf>
    <xf numFmtId="4" fontId="36" fillId="0" borderId="35" xfId="0" applyNumberFormat="1" applyFont="1" applyBorder="1" applyProtection="1"/>
    <xf numFmtId="0" fontId="0" fillId="10" borderId="36" xfId="0" applyFill="1" applyBorder="1"/>
    <xf numFmtId="0" fontId="0" fillId="10" borderId="49" xfId="0" applyFill="1" applyBorder="1"/>
    <xf numFmtId="0" fontId="0" fillId="10" borderId="50" xfId="0" applyFill="1" applyBorder="1"/>
    <xf numFmtId="0" fontId="0" fillId="10" borderId="45" xfId="0" applyFill="1" applyBorder="1"/>
    <xf numFmtId="0" fontId="0" fillId="10" borderId="46" xfId="0" applyFill="1" applyBorder="1"/>
    <xf numFmtId="0" fontId="15" fillId="10" borderId="0" xfId="0" applyFont="1" applyFill="1" applyBorder="1"/>
    <xf numFmtId="0" fontId="15" fillId="10" borderId="46" xfId="0" applyFont="1" applyFill="1" applyBorder="1"/>
    <xf numFmtId="0" fontId="0" fillId="10" borderId="35" xfId="0" applyFill="1" applyBorder="1"/>
    <xf numFmtId="0" fontId="0" fillId="10" borderId="42" xfId="0" applyFill="1" applyBorder="1"/>
    <xf numFmtId="0" fontId="18" fillId="10" borderId="35" xfId="0" applyFont="1" applyFill="1" applyBorder="1" applyProtection="1"/>
    <xf numFmtId="4" fontId="34" fillId="10" borderId="35" xfId="0" applyNumberFormat="1" applyFont="1" applyFill="1" applyBorder="1" applyProtection="1"/>
    <xf numFmtId="4" fontId="18" fillId="10" borderId="35" xfId="0" applyNumberFormat="1" applyFont="1" applyFill="1" applyBorder="1" applyAlignment="1" applyProtection="1">
      <alignment horizontal="center"/>
    </xf>
    <xf numFmtId="0" fontId="15" fillId="10" borderId="45" xfId="0" applyFont="1" applyFill="1" applyBorder="1"/>
    <xf numFmtId="0" fontId="18" fillId="10" borderId="45" xfId="0" applyFont="1" applyFill="1" applyBorder="1"/>
    <xf numFmtId="0" fontId="0" fillId="10" borderId="45" xfId="0" applyFill="1" applyBorder="1" applyProtection="1"/>
    <xf numFmtId="0" fontId="0" fillId="10" borderId="0" xfId="0" applyFill="1" applyBorder="1" applyAlignment="1" applyProtection="1"/>
    <xf numFmtId="0" fontId="18" fillId="0" borderId="2" xfId="0" applyFont="1" applyFill="1" applyBorder="1" applyAlignment="1" applyProtection="1">
      <alignment vertical="center"/>
    </xf>
    <xf numFmtId="0" fontId="18" fillId="0" borderId="9" xfId="0" applyFont="1" applyFill="1" applyBorder="1" applyAlignment="1" applyProtection="1">
      <alignment vertical="center"/>
    </xf>
    <xf numFmtId="0" fontId="18" fillId="0" borderId="2" xfId="0" applyFont="1" applyBorder="1" applyAlignment="1" applyProtection="1">
      <alignment vertical="center"/>
    </xf>
    <xf numFmtId="0" fontId="18" fillId="0" borderId="39" xfId="0" applyFont="1" applyBorder="1" applyAlignment="1" applyProtection="1">
      <alignment vertical="center" wrapText="1"/>
    </xf>
    <xf numFmtId="0" fontId="18" fillId="0" borderId="14" xfId="0" applyFont="1" applyFill="1" applyBorder="1" applyProtection="1"/>
    <xf numFmtId="0" fontId="33" fillId="15" borderId="5" xfId="0" applyFont="1" applyFill="1" applyBorder="1" applyAlignment="1" applyProtection="1">
      <alignment horizontal="center" vertical="center"/>
    </xf>
    <xf numFmtId="0" fontId="15" fillId="15" borderId="27" xfId="0" applyFont="1" applyFill="1" applyBorder="1" applyAlignment="1" applyProtection="1">
      <alignment horizontal="center" vertical="center"/>
    </xf>
    <xf numFmtId="0" fontId="15" fillId="0" borderId="39" xfId="0" applyFont="1" applyBorder="1" applyAlignment="1" applyProtection="1">
      <alignment vertical="center"/>
    </xf>
    <xf numFmtId="0" fontId="15" fillId="15" borderId="39" xfId="0" applyFont="1" applyFill="1" applyBorder="1" applyAlignment="1" applyProtection="1">
      <alignment vertical="center"/>
    </xf>
    <xf numFmtId="0" fontId="18" fillId="0" borderId="39" xfId="0" applyFont="1" applyFill="1" applyBorder="1" applyAlignment="1" applyProtection="1">
      <alignment vertical="center" wrapText="1"/>
    </xf>
    <xf numFmtId="0" fontId="18" fillId="0" borderId="16" xfId="0" applyFont="1" applyFill="1" applyBorder="1" applyAlignment="1">
      <alignment vertical="center" wrapText="1"/>
    </xf>
    <xf numFmtId="0" fontId="38" fillId="0" borderId="0" xfId="0" applyFont="1"/>
    <xf numFmtId="0" fontId="39" fillId="0" borderId="0" xfId="0" applyFont="1"/>
    <xf numFmtId="0" fontId="28" fillId="0" borderId="0" xfId="0" applyFont="1"/>
    <xf numFmtId="0" fontId="40" fillId="0" borderId="0" xfId="0" applyFont="1"/>
    <xf numFmtId="0" fontId="0" fillId="10" borderId="49" xfId="0" applyFill="1" applyBorder="1" applyProtection="1"/>
    <xf numFmtId="0" fontId="17" fillId="0" borderId="0" xfId="0" applyFont="1"/>
    <xf numFmtId="0" fontId="37" fillId="0" borderId="0" xfId="0" applyFont="1" applyAlignment="1">
      <alignment vertical="top"/>
    </xf>
    <xf numFmtId="0" fontId="15" fillId="0" borderId="0" xfId="0" applyFont="1" applyAlignment="1">
      <alignment vertical="center"/>
    </xf>
    <xf numFmtId="0" fontId="17" fillId="0" borderId="0" xfId="0" applyFont="1" applyAlignment="1" applyProtection="1"/>
    <xf numFmtId="0" fontId="32" fillId="16" borderId="0" xfId="2" applyFont="1" applyFill="1"/>
    <xf numFmtId="0" fontId="13" fillId="16" borderId="0" xfId="2" applyFont="1" applyFill="1"/>
    <xf numFmtId="166" fontId="14" fillId="16" borderId="0" xfId="2" applyNumberFormat="1" applyFill="1"/>
    <xf numFmtId="167" fontId="14" fillId="16" borderId="0" xfId="2" applyNumberFormat="1" applyFont="1" applyFill="1" applyBorder="1" applyAlignment="1">
      <alignment horizontal="center"/>
    </xf>
    <xf numFmtId="0" fontId="14" fillId="16" borderId="0" xfId="2" applyFill="1" applyAlignment="1">
      <alignment horizontal="center"/>
    </xf>
    <xf numFmtId="0" fontId="14" fillId="16" borderId="31" xfId="2" applyFont="1" applyFill="1" applyBorder="1" applyProtection="1">
      <protection locked="0"/>
    </xf>
    <xf numFmtId="9" fontId="14" fillId="16" borderId="1" xfId="2" applyNumberFormat="1" applyFill="1" applyBorder="1" applyAlignment="1" applyProtection="1">
      <alignment horizontal="center"/>
      <protection locked="0"/>
    </xf>
    <xf numFmtId="0" fontId="14" fillId="16" borderId="31" xfId="2" applyFill="1" applyBorder="1" applyProtection="1">
      <protection locked="0"/>
    </xf>
    <xf numFmtId="0" fontId="14" fillId="16" borderId="32" xfId="2" applyFont="1" applyFill="1" applyBorder="1" applyProtection="1">
      <protection locked="0"/>
    </xf>
    <xf numFmtId="9" fontId="14" fillId="16" borderId="6" xfId="2" applyNumberFormat="1" applyFill="1" applyBorder="1" applyAlignment="1" applyProtection="1">
      <alignment horizontal="center"/>
      <protection locked="0"/>
    </xf>
    <xf numFmtId="0" fontId="32" fillId="16" borderId="34" xfId="2" applyFont="1" applyFill="1" applyBorder="1"/>
    <xf numFmtId="0" fontId="14" fillId="16" borderId="35" xfId="2" applyFill="1" applyBorder="1" applyProtection="1">
      <protection locked="0"/>
    </xf>
    <xf numFmtId="165" fontId="14" fillId="16" borderId="35" xfId="2" applyNumberFormat="1" applyFill="1" applyBorder="1" applyProtection="1">
      <protection locked="0"/>
    </xf>
    <xf numFmtId="0" fontId="14" fillId="16" borderId="0" xfId="2" applyFont="1" applyFill="1"/>
    <xf numFmtId="165" fontId="14" fillId="16" borderId="0" xfId="2" applyNumberFormat="1" applyFill="1"/>
    <xf numFmtId="0" fontId="14" fillId="16" borderId="35" xfId="2" applyFill="1" applyBorder="1"/>
    <xf numFmtId="0" fontId="14" fillId="16" borderId="38" xfId="2" applyFill="1" applyBorder="1" applyProtection="1">
      <protection locked="0"/>
    </xf>
    <xf numFmtId="0" fontId="13" fillId="16" borderId="38" xfId="2" applyFont="1" applyFill="1" applyBorder="1" applyProtection="1">
      <protection locked="0"/>
    </xf>
    <xf numFmtId="0" fontId="14" fillId="16" borderId="0" xfId="2" applyFill="1" applyAlignment="1"/>
    <xf numFmtId="167" fontId="14" fillId="16" borderId="35" xfId="2" applyNumberFormat="1" applyFill="1" applyBorder="1" applyAlignment="1">
      <alignment horizontal="center"/>
    </xf>
    <xf numFmtId="0" fontId="14" fillId="16" borderId="0" xfId="2" applyFill="1" applyAlignment="1">
      <alignment horizontal="left"/>
    </xf>
    <xf numFmtId="0" fontId="13" fillId="16" borderId="0" xfId="2" applyFont="1" applyFill="1" applyAlignment="1"/>
    <xf numFmtId="0" fontId="13" fillId="16" borderId="0" xfId="2" applyFont="1" applyFill="1" applyAlignment="1">
      <alignment horizontal="center"/>
    </xf>
    <xf numFmtId="9" fontId="12" fillId="16" borderId="1" xfId="2" applyNumberFormat="1" applyFont="1" applyFill="1" applyBorder="1" applyAlignment="1" applyProtection="1">
      <alignment horizontal="center"/>
      <protection locked="0"/>
    </xf>
    <xf numFmtId="0" fontId="11" fillId="0" borderId="42" xfId="2" applyFont="1" applyBorder="1"/>
    <xf numFmtId="0" fontId="44" fillId="12" borderId="52" xfId="2" applyFont="1" applyFill="1" applyBorder="1" applyAlignment="1">
      <alignment vertical="center"/>
    </xf>
    <xf numFmtId="0" fontId="44" fillId="12" borderId="52" xfId="2" applyFont="1" applyFill="1" applyBorder="1" applyAlignment="1"/>
    <xf numFmtId="164" fontId="14" fillId="16" borderId="0" xfId="2" applyNumberFormat="1" applyFill="1" applyBorder="1" applyAlignment="1">
      <alignment horizontal="center"/>
    </xf>
    <xf numFmtId="0" fontId="11" fillId="16" borderId="0" xfId="2" applyFont="1" applyFill="1" applyAlignment="1">
      <alignment horizontal="center"/>
    </xf>
    <xf numFmtId="0" fontId="45" fillId="15" borderId="54" xfId="2" applyFont="1" applyFill="1" applyBorder="1" applyAlignment="1">
      <alignment vertical="center"/>
    </xf>
    <xf numFmtId="0" fontId="45" fillId="15" borderId="55" xfId="2" applyFont="1" applyFill="1" applyBorder="1" applyAlignment="1"/>
    <xf numFmtId="0" fontId="46" fillId="16" borderId="0" xfId="2" applyFont="1" applyFill="1" applyAlignment="1">
      <alignment horizontal="center"/>
    </xf>
    <xf numFmtId="0" fontId="47" fillId="16" borderId="0" xfId="2" applyFont="1" applyFill="1" applyAlignment="1">
      <alignment horizontal="center"/>
    </xf>
    <xf numFmtId="0" fontId="46" fillId="16" borderId="0" xfId="2" applyFont="1" applyFill="1"/>
    <xf numFmtId="164" fontId="47" fillId="17" borderId="53" xfId="2" applyNumberFormat="1" applyFont="1" applyFill="1" applyBorder="1" applyAlignment="1">
      <alignment horizontal="center"/>
    </xf>
    <xf numFmtId="0" fontId="10" fillId="16" borderId="0" xfId="2" applyFont="1" applyFill="1"/>
    <xf numFmtId="0" fontId="9" fillId="16" borderId="0" xfId="2" applyFont="1" applyFill="1"/>
    <xf numFmtId="0" fontId="48" fillId="16" borderId="0" xfId="0" applyFont="1" applyFill="1"/>
    <xf numFmtId="0" fontId="8" fillId="16" borderId="0" xfId="2" applyFont="1" applyFill="1" applyProtection="1">
      <protection locked="0"/>
    </xf>
    <xf numFmtId="0" fontId="14" fillId="16" borderId="0" xfId="2" applyFill="1" applyProtection="1">
      <protection locked="0"/>
    </xf>
    <xf numFmtId="0" fontId="6" fillId="16" borderId="0" xfId="2" applyFont="1" applyFill="1"/>
    <xf numFmtId="0" fontId="14" fillId="16" borderId="0" xfId="2" applyFill="1"/>
    <xf numFmtId="0" fontId="14" fillId="16" borderId="0" xfId="2" applyFill="1" applyBorder="1"/>
    <xf numFmtId="0" fontId="7" fillId="16" borderId="0" xfId="2" applyFont="1" applyFill="1" applyAlignment="1"/>
    <xf numFmtId="0" fontId="18" fillId="0" borderId="0" xfId="3"/>
    <xf numFmtId="0" fontId="26" fillId="0" borderId="0" xfId="3" applyFont="1" applyBorder="1" applyAlignment="1">
      <alignment horizontal="left"/>
    </xf>
    <xf numFmtId="0" fontId="18" fillId="0" borderId="0" xfId="3" applyAlignment="1">
      <alignment horizontal="left"/>
    </xf>
    <xf numFmtId="0" fontId="26" fillId="0" borderId="0" xfId="3" applyFont="1" applyBorder="1" applyAlignment="1"/>
    <xf numFmtId="0" fontId="21" fillId="0" borderId="0" xfId="3" applyFont="1" applyAlignment="1">
      <alignment horizontal="left"/>
    </xf>
    <xf numFmtId="0" fontId="26" fillId="0" borderId="0" xfId="3" applyFont="1" applyAlignment="1">
      <alignment horizontal="left"/>
    </xf>
    <xf numFmtId="0" fontId="29" fillId="0" borderId="0" xfId="3" applyFont="1" applyAlignment="1">
      <alignment horizontal="left"/>
    </xf>
    <xf numFmtId="0" fontId="18" fillId="0" borderId="0" xfId="3" applyFont="1"/>
    <xf numFmtId="0" fontId="18" fillId="0" borderId="0" xfId="3" applyFont="1" applyProtection="1"/>
    <xf numFmtId="0" fontId="15" fillId="2" borderId="6" xfId="3" applyFont="1" applyFill="1" applyBorder="1"/>
    <xf numFmtId="0" fontId="16" fillId="8" borderId="1" xfId="3" applyFont="1" applyFill="1" applyBorder="1" applyAlignment="1">
      <alignment horizontal="left"/>
    </xf>
    <xf numFmtId="0" fontId="18" fillId="0" borderId="1" xfId="3" applyFont="1" applyBorder="1" applyAlignment="1">
      <alignment horizontal="left" wrapText="1"/>
    </xf>
    <xf numFmtId="0" fontId="18" fillId="0" borderId="12" xfId="3" applyFont="1" applyBorder="1" applyAlignment="1">
      <alignment horizontal="left" vertical="center"/>
    </xf>
    <xf numFmtId="0" fontId="16" fillId="9" borderId="8" xfId="3" applyFont="1" applyFill="1" applyBorder="1" applyAlignment="1">
      <alignment horizontal="left"/>
    </xf>
    <xf numFmtId="0" fontId="18" fillId="0" borderId="8" xfId="3" applyFont="1" applyBorder="1" applyAlignment="1">
      <alignment horizontal="left"/>
    </xf>
    <xf numFmtId="0" fontId="18" fillId="3" borderId="1" xfId="3" applyFill="1" applyBorder="1" applyAlignment="1">
      <alignment horizontal="left" vertical="center"/>
    </xf>
    <xf numFmtId="0" fontId="18" fillId="0" borderId="1" xfId="3" applyBorder="1" applyAlignment="1">
      <alignment horizontal="left" vertical="center" wrapText="1"/>
    </xf>
    <xf numFmtId="0" fontId="18" fillId="0" borderId="1" xfId="3" applyBorder="1" applyAlignment="1">
      <alignment horizontal="left" vertical="center"/>
    </xf>
    <xf numFmtId="0" fontId="18" fillId="0" borderId="0" xfId="3" applyAlignment="1">
      <alignment horizontal="left" vertical="center"/>
    </xf>
    <xf numFmtId="0" fontId="18" fillId="4" borderId="1" xfId="3" applyFill="1" applyBorder="1" applyAlignment="1">
      <alignment horizontal="left" vertical="center"/>
    </xf>
    <xf numFmtId="0" fontId="18" fillId="5" borderId="1" xfId="3" applyFill="1" applyBorder="1" applyAlignment="1">
      <alignment horizontal="left" vertical="center"/>
    </xf>
    <xf numFmtId="0" fontId="18" fillId="6" borderId="6" xfId="3" applyFill="1" applyBorder="1" applyAlignment="1">
      <alignment horizontal="left" vertical="center"/>
    </xf>
    <xf numFmtId="0" fontId="18" fillId="0" borderId="6" xfId="3" applyBorder="1" applyAlignment="1">
      <alignment horizontal="left" vertical="center" wrapText="1"/>
    </xf>
    <xf numFmtId="0" fontId="18" fillId="0" borderId="6" xfId="3" applyBorder="1" applyAlignment="1">
      <alignment horizontal="left" vertical="center"/>
    </xf>
    <xf numFmtId="0" fontId="18" fillId="0" borderId="0" xfId="3" applyAlignment="1">
      <alignment horizontal="left" vertical="center" wrapText="1"/>
    </xf>
    <xf numFmtId="0" fontId="18" fillId="0" borderId="0" xfId="3" applyFill="1" applyBorder="1" applyAlignment="1">
      <alignment vertical="center"/>
    </xf>
    <xf numFmtId="0" fontId="17" fillId="0" borderId="0" xfId="3" applyFont="1"/>
    <xf numFmtId="0" fontId="5" fillId="16" borderId="0" xfId="2" applyFont="1" applyFill="1" applyAlignment="1">
      <alignment horizontal="left"/>
    </xf>
    <xf numFmtId="0" fontId="18" fillId="0" borderId="1" xfId="3" applyBorder="1" applyProtection="1"/>
    <xf numFmtId="0" fontId="17" fillId="0" borderId="0" xfId="0" applyFont="1" applyProtection="1"/>
    <xf numFmtId="0" fontId="32" fillId="12" borderId="5" xfId="2" applyFont="1" applyFill="1" applyBorder="1" applyAlignment="1"/>
    <xf numFmtId="0" fontId="32" fillId="12" borderId="3" xfId="2" applyFont="1" applyFill="1" applyBorder="1" applyAlignment="1">
      <alignment horizontal="center"/>
    </xf>
    <xf numFmtId="0" fontId="14" fillId="16" borderId="5" xfId="2" applyFill="1" applyBorder="1" applyAlignment="1" applyProtection="1">
      <protection locked="0"/>
    </xf>
    <xf numFmtId="0" fontId="14" fillId="16" borderId="23" xfId="2" applyFont="1" applyFill="1" applyBorder="1" applyAlignment="1">
      <alignment wrapText="1"/>
    </xf>
    <xf numFmtId="0" fontId="13" fillId="16" borderId="32" xfId="2" applyFont="1" applyFill="1" applyBorder="1" applyProtection="1">
      <protection locked="0"/>
    </xf>
    <xf numFmtId="0" fontId="36" fillId="8" borderId="5" xfId="0" applyFont="1" applyFill="1" applyBorder="1" applyAlignment="1" applyProtection="1">
      <alignment horizontal="right"/>
    </xf>
    <xf numFmtId="0" fontId="36" fillId="9" borderId="5" xfId="0" applyFont="1" applyFill="1" applyBorder="1" applyAlignment="1" applyProtection="1">
      <alignment horizontal="right"/>
    </xf>
    <xf numFmtId="0" fontId="18" fillId="0" borderId="27" xfId="0" applyFont="1" applyBorder="1" applyAlignment="1">
      <alignment vertical="center" wrapText="1"/>
    </xf>
    <xf numFmtId="0" fontId="32" fillId="12" borderId="18" xfId="2" applyFont="1" applyFill="1" applyBorder="1" applyAlignment="1">
      <alignment horizontal="center"/>
    </xf>
    <xf numFmtId="164" fontId="14" fillId="11" borderId="10" xfId="2" applyNumberFormat="1" applyFill="1" applyBorder="1" applyAlignment="1">
      <alignment horizontal="center"/>
    </xf>
    <xf numFmtId="0" fontId="18" fillId="10" borderId="49" xfId="0" applyFont="1" applyFill="1" applyBorder="1"/>
    <xf numFmtId="0" fontId="32" fillId="12" borderId="31" xfId="2" applyFont="1" applyFill="1" applyBorder="1" applyAlignment="1">
      <alignment horizontal="center"/>
    </xf>
    <xf numFmtId="9" fontId="14" fillId="16" borderId="31" xfId="2" applyNumberFormat="1" applyFill="1" applyBorder="1" applyAlignment="1" applyProtection="1">
      <alignment horizontal="center"/>
      <protection locked="0"/>
    </xf>
    <xf numFmtId="9" fontId="14" fillId="16" borderId="30" xfId="2" applyNumberFormat="1" applyFill="1" applyBorder="1" applyAlignment="1" applyProtection="1">
      <alignment horizontal="center"/>
      <protection locked="0"/>
    </xf>
    <xf numFmtId="9" fontId="12" fillId="16" borderId="31" xfId="2" applyNumberFormat="1" applyFont="1" applyFill="1" applyBorder="1" applyAlignment="1" applyProtection="1">
      <alignment horizontal="center"/>
      <protection locked="0"/>
    </xf>
    <xf numFmtId="9" fontId="12" fillId="16" borderId="30" xfId="2" applyNumberFormat="1" applyFont="1" applyFill="1" applyBorder="1" applyAlignment="1" applyProtection="1">
      <alignment horizontal="center"/>
      <protection locked="0"/>
    </xf>
    <xf numFmtId="9" fontId="14" fillId="16" borderId="32" xfId="2" applyNumberFormat="1" applyFill="1" applyBorder="1" applyAlignment="1" applyProtection="1">
      <alignment horizontal="center"/>
      <protection locked="0"/>
    </xf>
    <xf numFmtId="9" fontId="14" fillId="16" borderId="33" xfId="2" applyNumberFormat="1" applyFill="1" applyBorder="1" applyAlignment="1" applyProtection="1">
      <alignment horizontal="center"/>
      <protection locked="0"/>
    </xf>
    <xf numFmtId="0" fontId="32" fillId="12" borderId="59" xfId="2" applyFont="1" applyFill="1" applyBorder="1" applyAlignment="1">
      <alignment horizontal="center"/>
    </xf>
    <xf numFmtId="0" fontId="32" fillId="12" borderId="58" xfId="2" applyFont="1" applyFill="1" applyBorder="1" applyAlignment="1">
      <alignment horizontal="center"/>
    </xf>
    <xf numFmtId="164" fontId="14" fillId="11" borderId="61" xfId="2" applyNumberFormat="1" applyFill="1" applyBorder="1" applyAlignment="1">
      <alignment horizontal="center"/>
    </xf>
    <xf numFmtId="0" fontId="0" fillId="10" borderId="46" xfId="0" applyFill="1" applyBorder="1" applyAlignment="1" applyProtection="1">
      <alignment vertical="center"/>
    </xf>
    <xf numFmtId="0" fontId="15" fillId="10" borderId="46" xfId="0" applyFont="1" applyFill="1" applyBorder="1" applyAlignment="1" applyProtection="1">
      <alignment vertical="center"/>
    </xf>
    <xf numFmtId="0" fontId="18" fillId="10" borderId="25" xfId="0" applyFont="1" applyFill="1" applyBorder="1" applyAlignment="1" applyProtection="1">
      <alignment vertical="center"/>
    </xf>
    <xf numFmtId="4" fontId="36" fillId="0" borderId="1" xfId="0" applyNumberFormat="1" applyFont="1" applyFill="1" applyBorder="1" applyProtection="1"/>
    <xf numFmtId="4" fontId="18" fillId="0" borderId="1" xfId="0" applyNumberFormat="1" applyFont="1" applyFill="1" applyBorder="1" applyAlignment="1" applyProtection="1">
      <alignment vertical="center"/>
    </xf>
    <xf numFmtId="4" fontId="18" fillId="0" borderId="1" xfId="0" applyNumberFormat="1" applyFont="1" applyFill="1" applyBorder="1" applyProtection="1"/>
    <xf numFmtId="4" fontId="18" fillId="0" borderId="8" xfId="0" applyNumberFormat="1" applyFont="1" applyFill="1" applyBorder="1" applyAlignment="1" applyProtection="1">
      <alignment vertical="center"/>
    </xf>
    <xf numFmtId="4" fontId="18" fillId="0" borderId="13" xfId="0" applyNumberFormat="1" applyFont="1" applyFill="1" applyBorder="1" applyProtection="1"/>
    <xf numFmtId="4" fontId="35" fillId="0" borderId="1" xfId="0" applyNumberFormat="1" applyFont="1" applyBorder="1" applyProtection="1"/>
    <xf numFmtId="4" fontId="15" fillId="0" borderId="1" xfId="0" applyNumberFormat="1" applyFont="1" applyBorder="1" applyAlignment="1" applyProtection="1">
      <alignment vertical="center"/>
    </xf>
    <xf numFmtId="4" fontId="15" fillId="0" borderId="2" xfId="0" applyNumberFormat="1" applyFont="1" applyBorder="1" applyAlignment="1" applyProtection="1">
      <alignment vertical="center"/>
    </xf>
    <xf numFmtId="4" fontId="15" fillId="0" borderId="1" xfId="0" applyNumberFormat="1" applyFont="1" applyBorder="1" applyProtection="1"/>
    <xf numFmtId="4" fontId="15" fillId="0" borderId="8" xfId="0" applyNumberFormat="1" applyFont="1" applyBorder="1" applyAlignment="1" applyProtection="1">
      <alignment vertical="center"/>
    </xf>
    <xf numFmtId="164" fontId="14" fillId="11" borderId="10" xfId="2" applyNumberFormat="1" applyFill="1" applyBorder="1" applyAlignment="1">
      <alignment horizontal="center"/>
    </xf>
    <xf numFmtId="0" fontId="32" fillId="12" borderId="22" xfId="2" applyFont="1" applyFill="1" applyBorder="1" applyAlignment="1">
      <alignment horizontal="center"/>
    </xf>
    <xf numFmtId="0" fontId="32" fillId="12" borderId="39" xfId="2" applyFont="1" applyFill="1" applyBorder="1" applyAlignment="1">
      <alignment horizontal="center"/>
    </xf>
    <xf numFmtId="0" fontId="10" fillId="16" borderId="58" xfId="2" applyFont="1" applyFill="1" applyBorder="1" applyAlignment="1">
      <alignment horizontal="center" wrapText="1"/>
    </xf>
    <xf numFmtId="164" fontId="14" fillId="11" borderId="59" xfId="2" applyNumberFormat="1" applyFill="1" applyBorder="1" applyAlignment="1">
      <alignment horizontal="center"/>
    </xf>
    <xf numFmtId="164" fontId="14" fillId="11" borderId="60" xfId="2" applyNumberFormat="1" applyFill="1" applyBorder="1" applyAlignment="1">
      <alignment horizontal="center"/>
    </xf>
    <xf numFmtId="164" fontId="32" fillId="11" borderId="60" xfId="2" applyNumberFormat="1" applyFont="1" applyFill="1" applyBorder="1" applyAlignment="1">
      <alignment horizontal="center"/>
    </xf>
    <xf numFmtId="0" fontId="2" fillId="16" borderId="58" xfId="2" applyFont="1" applyFill="1" applyBorder="1" applyAlignment="1">
      <alignment horizontal="center" wrapText="1"/>
    </xf>
    <xf numFmtId="0" fontId="2" fillId="16" borderId="31" xfId="2" applyFont="1" applyFill="1" applyBorder="1" applyProtection="1">
      <protection locked="0"/>
    </xf>
    <xf numFmtId="0" fontId="46" fillId="15" borderId="55" xfId="2" applyFont="1" applyFill="1" applyBorder="1" applyAlignment="1">
      <alignment horizontal="center"/>
    </xf>
    <xf numFmtId="0" fontId="14" fillId="16" borderId="1" xfId="2" applyFill="1" applyBorder="1" applyAlignment="1" applyProtection="1">
      <alignment horizontal="center"/>
      <protection locked="0"/>
    </xf>
    <xf numFmtId="0" fontId="14" fillId="16" borderId="30" xfId="2" applyFill="1" applyBorder="1" applyAlignment="1" applyProtection="1">
      <alignment horizontal="center"/>
      <protection locked="0"/>
    </xf>
    <xf numFmtId="0" fontId="14" fillId="16" borderId="6" xfId="2" applyFill="1" applyBorder="1" applyAlignment="1" applyProtection="1">
      <alignment horizontal="center"/>
      <protection locked="0"/>
    </xf>
    <xf numFmtId="0" fontId="14" fillId="16" borderId="33" xfId="2" applyFill="1" applyBorder="1" applyAlignment="1" applyProtection="1">
      <alignment horizontal="center"/>
      <protection locked="0"/>
    </xf>
    <xf numFmtId="0" fontId="14" fillId="16" borderId="31" xfId="2" applyFill="1" applyBorder="1" applyAlignment="1" applyProtection="1">
      <alignment horizontal="center"/>
      <protection locked="0"/>
    </xf>
    <xf numFmtId="0" fontId="14" fillId="16" borderId="32" xfId="2" applyFill="1" applyBorder="1" applyAlignment="1" applyProtection="1">
      <alignment horizontal="center"/>
      <protection locked="0"/>
    </xf>
    <xf numFmtId="168" fontId="14" fillId="16" borderId="59" xfId="2" applyNumberFormat="1" applyFill="1" applyBorder="1" applyAlignment="1" applyProtection="1">
      <alignment horizontal="center"/>
      <protection locked="0"/>
    </xf>
    <xf numFmtId="168" fontId="14" fillId="16" borderId="60" xfId="2" applyNumberFormat="1" applyFill="1" applyBorder="1" applyAlignment="1" applyProtection="1">
      <alignment horizontal="center"/>
      <protection locked="0"/>
    </xf>
    <xf numFmtId="168" fontId="14" fillId="11" borderId="3" xfId="2" applyNumberFormat="1" applyFill="1" applyBorder="1" applyAlignment="1">
      <alignment horizontal="center"/>
    </xf>
    <xf numFmtId="168" fontId="14" fillId="11" borderId="1" xfId="2" applyNumberFormat="1" applyFill="1" applyBorder="1" applyAlignment="1">
      <alignment horizontal="center"/>
    </xf>
    <xf numFmtId="168" fontId="14" fillId="11" borderId="39" xfId="2" applyNumberFormat="1" applyFill="1" applyBorder="1" applyAlignment="1">
      <alignment horizontal="center"/>
    </xf>
    <xf numFmtId="168" fontId="14" fillId="11" borderId="59" xfId="2" applyNumberFormat="1" applyFill="1" applyBorder="1" applyAlignment="1">
      <alignment horizontal="center"/>
    </xf>
    <xf numFmtId="168" fontId="14" fillId="11" borderId="6" xfId="2" applyNumberFormat="1" applyFill="1" applyBorder="1" applyAlignment="1">
      <alignment horizontal="center"/>
    </xf>
    <xf numFmtId="168" fontId="14" fillId="11" borderId="16" xfId="2" applyNumberFormat="1" applyFill="1" applyBorder="1" applyAlignment="1">
      <alignment horizontal="center"/>
    </xf>
    <xf numFmtId="168" fontId="14" fillId="11" borderId="60" xfId="2" applyNumberFormat="1" applyFill="1" applyBorder="1" applyAlignment="1">
      <alignment horizontal="center"/>
    </xf>
    <xf numFmtId="168" fontId="14" fillId="11" borderId="61" xfId="2" applyNumberFormat="1" applyFill="1" applyBorder="1" applyAlignment="1">
      <alignment horizontal="center"/>
    </xf>
    <xf numFmtId="168" fontId="14" fillId="11" borderId="21" xfId="2" applyNumberFormat="1" applyFill="1" applyBorder="1" applyAlignment="1">
      <alignment horizontal="center"/>
    </xf>
    <xf numFmtId="168" fontId="14" fillId="11" borderId="56" xfId="2" applyNumberFormat="1" applyFill="1" applyBorder="1" applyAlignment="1">
      <alignment horizontal="center"/>
    </xf>
    <xf numFmtId="168" fontId="32" fillId="11" borderId="62" xfId="2" applyNumberFormat="1" applyFont="1" applyFill="1" applyBorder="1" applyAlignment="1">
      <alignment horizontal="center"/>
    </xf>
    <xf numFmtId="0" fontId="14" fillId="16" borderId="40" xfId="2" applyFill="1" applyBorder="1" applyAlignment="1" applyProtection="1">
      <protection locked="0"/>
    </xf>
    <xf numFmtId="164" fontId="14" fillId="11" borderId="63" xfId="2" applyNumberFormat="1" applyFill="1" applyBorder="1" applyAlignment="1">
      <alignment horizontal="center"/>
    </xf>
    <xf numFmtId="164" fontId="14" fillId="11" borderId="47" xfId="2" applyNumberFormat="1" applyFill="1" applyBorder="1" applyAlignment="1">
      <alignment horizontal="center"/>
    </xf>
    <xf numFmtId="164" fontId="32" fillId="11" borderId="53" xfId="2" applyNumberFormat="1" applyFont="1" applyFill="1" applyBorder="1" applyAlignment="1">
      <alignment horizontal="center"/>
    </xf>
    <xf numFmtId="164" fontId="32" fillId="11" borderId="62" xfId="2" applyNumberFormat="1" applyFont="1" applyFill="1" applyBorder="1" applyAlignment="1">
      <alignment horizontal="center"/>
    </xf>
    <xf numFmtId="168" fontId="14" fillId="16" borderId="31" xfId="2" applyNumberFormat="1" applyFill="1" applyBorder="1" applyAlignment="1" applyProtection="1">
      <alignment horizontal="center"/>
      <protection locked="0"/>
    </xf>
    <xf numFmtId="168" fontId="14" fillId="16" borderId="1" xfId="2" applyNumberFormat="1" applyFill="1" applyBorder="1" applyAlignment="1" applyProtection="1">
      <alignment horizontal="center"/>
      <protection locked="0"/>
    </xf>
    <xf numFmtId="168" fontId="14" fillId="16" borderId="39" xfId="2" applyNumberFormat="1" applyFill="1" applyBorder="1" applyAlignment="1" applyProtection="1">
      <alignment horizontal="center"/>
      <protection locked="0"/>
    </xf>
    <xf numFmtId="168" fontId="12" fillId="16" borderId="31" xfId="2" applyNumberFormat="1" applyFont="1" applyFill="1" applyBorder="1" applyAlignment="1" applyProtection="1">
      <alignment horizontal="center"/>
      <protection locked="0"/>
    </xf>
    <xf numFmtId="168" fontId="12" fillId="16" borderId="1" xfId="2" applyNumberFormat="1" applyFont="1" applyFill="1" applyBorder="1" applyAlignment="1" applyProtection="1">
      <alignment horizontal="center"/>
      <protection locked="0"/>
    </xf>
    <xf numFmtId="168" fontId="12" fillId="16" borderId="39" xfId="2" applyNumberFormat="1" applyFont="1" applyFill="1" applyBorder="1" applyAlignment="1" applyProtection="1">
      <alignment horizontal="center"/>
      <protection locked="0"/>
    </xf>
    <xf numFmtId="168" fontId="12" fillId="16" borderId="32" xfId="2" applyNumberFormat="1" applyFont="1" applyFill="1" applyBorder="1" applyAlignment="1" applyProtection="1">
      <alignment horizontal="center"/>
      <protection locked="0"/>
    </xf>
    <xf numFmtId="168" fontId="12" fillId="16" borderId="6" xfId="2" applyNumberFormat="1" applyFont="1" applyFill="1" applyBorder="1" applyAlignment="1" applyProtection="1">
      <alignment horizontal="center"/>
      <protection locked="0"/>
    </xf>
    <xf numFmtId="168" fontId="12" fillId="16" borderId="16" xfId="2" applyNumberFormat="1" applyFont="1" applyFill="1" applyBorder="1" applyAlignment="1" applyProtection="1">
      <alignment horizontal="center"/>
      <protection locked="0"/>
    </xf>
    <xf numFmtId="9" fontId="32" fillId="11" borderId="60" xfId="2" applyNumberFormat="1" applyFont="1" applyFill="1" applyBorder="1" applyAlignment="1">
      <alignment horizontal="center"/>
    </xf>
    <xf numFmtId="0" fontId="47" fillId="15" borderId="58" xfId="2" applyFont="1" applyFill="1" applyBorder="1" applyAlignment="1">
      <alignment horizontal="center"/>
    </xf>
    <xf numFmtId="164" fontId="47" fillId="17" borderId="59" xfId="2" applyNumberFormat="1" applyFont="1" applyFill="1" applyBorder="1" applyAlignment="1">
      <alignment horizontal="center"/>
    </xf>
    <xf numFmtId="164" fontId="47" fillId="17" borderId="59" xfId="2" applyNumberFormat="1" applyFont="1" applyFill="1" applyBorder="1" applyAlignment="1" applyProtection="1">
      <alignment horizontal="center"/>
    </xf>
    <xf numFmtId="164" fontId="47" fillId="17" borderId="60" xfId="2" applyNumberFormat="1" applyFont="1" applyFill="1" applyBorder="1" applyAlignment="1" applyProtection="1">
      <alignment horizontal="center"/>
    </xf>
    <xf numFmtId="0" fontId="15" fillId="15" borderId="3" xfId="0" applyFont="1" applyFill="1" applyBorder="1" applyAlignment="1" applyProtection="1">
      <alignment horizontal="center" vertical="center"/>
    </xf>
    <xf numFmtId="0" fontId="15" fillId="15" borderId="1" xfId="0" applyFont="1" applyFill="1" applyBorder="1" applyAlignment="1" applyProtection="1">
      <alignment horizontal="center" vertical="center"/>
    </xf>
    <xf numFmtId="0" fontId="15" fillId="15" borderId="39" xfId="0" applyFont="1" applyFill="1" applyBorder="1" applyAlignment="1" applyProtection="1">
      <alignment horizontal="center" vertical="center"/>
    </xf>
    <xf numFmtId="0" fontId="15" fillId="0" borderId="14" xfId="0" applyFont="1" applyBorder="1" applyAlignment="1" applyProtection="1">
      <alignment horizontal="center" vertical="center"/>
    </xf>
    <xf numFmtId="4" fontId="35" fillId="0" borderId="8" xfId="0" applyNumberFormat="1" applyFont="1" applyBorder="1" applyProtection="1"/>
    <xf numFmtId="0" fontId="15" fillId="15" borderId="2" xfId="0" applyFont="1" applyFill="1" applyBorder="1" applyAlignment="1" applyProtection="1">
      <alignment horizontal="center" vertical="center"/>
    </xf>
    <xf numFmtId="0" fontId="3" fillId="16" borderId="41" xfId="2" applyFont="1" applyFill="1" applyBorder="1" applyAlignment="1">
      <alignment horizontal="center" vertical="center" wrapText="1"/>
    </xf>
    <xf numFmtId="0" fontId="3" fillId="16" borderId="23" xfId="2" applyFont="1" applyFill="1" applyBorder="1" applyAlignment="1">
      <alignment horizontal="center" vertical="center" wrapText="1"/>
    </xf>
    <xf numFmtId="0" fontId="3" fillId="16" borderId="57" xfId="2" applyFont="1" applyFill="1" applyBorder="1" applyAlignment="1">
      <alignment horizontal="center" vertical="center" wrapText="1"/>
    </xf>
    <xf numFmtId="0" fontId="14" fillId="16" borderId="22" xfId="2" applyFont="1" applyFill="1" applyBorder="1" applyAlignment="1">
      <alignment horizontal="center" vertical="center" wrapText="1"/>
    </xf>
    <xf numFmtId="0" fontId="14" fillId="16" borderId="23" xfId="2" applyFont="1" applyFill="1" applyBorder="1" applyAlignment="1">
      <alignment horizontal="center" vertical="center" wrapText="1"/>
    </xf>
    <xf numFmtId="0" fontId="14" fillId="16" borderId="39" xfId="2" applyFill="1" applyBorder="1" applyAlignment="1" applyProtection="1">
      <alignment horizontal="center"/>
      <protection locked="0"/>
    </xf>
    <xf numFmtId="0" fontId="14" fillId="16" borderId="5" xfId="2" applyFill="1" applyBorder="1" applyAlignment="1" applyProtection="1">
      <alignment horizontal="center"/>
      <protection locked="0"/>
    </xf>
    <xf numFmtId="0" fontId="14" fillId="16" borderId="28" xfId="2" applyFill="1" applyBorder="1" applyAlignment="1"/>
    <xf numFmtId="0" fontId="14" fillId="16" borderId="29" xfId="2" applyFill="1" applyBorder="1" applyAlignment="1"/>
    <xf numFmtId="0" fontId="12" fillId="16" borderId="22" xfId="2" applyFont="1" applyFill="1" applyBorder="1" applyAlignment="1">
      <alignment horizontal="center" vertical="center" wrapText="1"/>
    </xf>
    <xf numFmtId="0" fontId="32" fillId="12" borderId="39" xfId="2" applyFont="1" applyFill="1" applyBorder="1" applyAlignment="1">
      <alignment horizontal="center"/>
    </xf>
    <xf numFmtId="0" fontId="32" fillId="12" borderId="5" xfId="2" applyFont="1" applyFill="1" applyBorder="1" applyAlignment="1">
      <alignment horizontal="center"/>
    </xf>
    <xf numFmtId="0" fontId="2" fillId="16" borderId="41" xfId="2" applyFont="1" applyFill="1" applyBorder="1" applyAlignment="1">
      <alignment horizontal="center" vertical="center" wrapText="1"/>
    </xf>
    <xf numFmtId="0" fontId="12" fillId="16" borderId="39" xfId="2" applyFont="1" applyFill="1" applyBorder="1" applyAlignment="1" applyProtection="1">
      <protection locked="0"/>
    </xf>
    <xf numFmtId="0" fontId="14" fillId="16" borderId="5" xfId="2" applyFill="1" applyBorder="1" applyAlignment="1" applyProtection="1">
      <protection locked="0"/>
    </xf>
    <xf numFmtId="165" fontId="14" fillId="16" borderId="47" xfId="2" applyNumberFormat="1" applyFill="1" applyBorder="1" applyProtection="1">
      <protection locked="0"/>
    </xf>
    <xf numFmtId="165" fontId="14" fillId="16" borderId="48" xfId="2" applyNumberFormat="1" applyFill="1" applyBorder="1" applyProtection="1">
      <protection locked="0"/>
    </xf>
    <xf numFmtId="0" fontId="13" fillId="14" borderId="41" xfId="2" applyFont="1" applyFill="1" applyBorder="1"/>
    <xf numFmtId="0" fontId="14" fillId="14" borderId="23" xfId="2" applyFill="1" applyBorder="1"/>
    <xf numFmtId="0" fontId="14" fillId="14" borderId="18" xfId="2" applyFill="1" applyBorder="1"/>
    <xf numFmtId="0" fontId="14" fillId="16" borderId="16" xfId="2" applyFill="1" applyBorder="1" applyAlignment="1" applyProtection="1">
      <alignment horizontal="center"/>
      <protection locked="0"/>
    </xf>
    <xf numFmtId="0" fontId="14" fillId="16" borderId="40" xfId="2" applyFill="1" applyBorder="1" applyAlignment="1" applyProtection="1">
      <alignment horizontal="center"/>
      <protection locked="0"/>
    </xf>
    <xf numFmtId="0" fontId="14" fillId="16" borderId="36" xfId="2" applyFill="1" applyBorder="1" applyAlignment="1"/>
    <xf numFmtId="0" fontId="14" fillId="16" borderId="37" xfId="2" applyFill="1" applyBorder="1" applyAlignment="1"/>
    <xf numFmtId="0" fontId="14" fillId="16" borderId="22" xfId="2" applyFont="1" applyFill="1" applyBorder="1" applyAlignment="1">
      <alignment wrapText="1"/>
    </xf>
    <xf numFmtId="0" fontId="14" fillId="16" borderId="23" xfId="2" applyFont="1" applyFill="1" applyBorder="1" applyAlignment="1">
      <alignment wrapText="1"/>
    </xf>
    <xf numFmtId="0" fontId="32" fillId="12" borderId="39" xfId="2" applyFont="1" applyFill="1" applyBorder="1" applyAlignment="1"/>
    <xf numFmtId="0" fontId="32" fillId="12" borderId="5" xfId="2" applyFont="1" applyFill="1" applyBorder="1" applyAlignment="1"/>
    <xf numFmtId="0" fontId="13" fillId="14" borderId="35" xfId="2" applyFont="1" applyFill="1" applyBorder="1" applyAlignment="1">
      <alignment horizontal="center"/>
    </xf>
    <xf numFmtId="0" fontId="47" fillId="16" borderId="0" xfId="2" applyFont="1" applyFill="1" applyBorder="1" applyAlignment="1">
      <alignment horizontal="right"/>
    </xf>
    <xf numFmtId="0" fontId="32" fillId="12" borderId="22" xfId="2" applyFont="1" applyFill="1" applyBorder="1" applyAlignment="1">
      <alignment horizontal="center"/>
    </xf>
    <xf numFmtId="0" fontId="32" fillId="12" borderId="18" xfId="2" applyFont="1" applyFill="1" applyBorder="1" applyAlignment="1">
      <alignment horizontal="center"/>
    </xf>
    <xf numFmtId="0" fontId="32" fillId="12" borderId="23" xfId="2" applyFont="1" applyFill="1" applyBorder="1" applyAlignment="1">
      <alignment horizontal="center"/>
    </xf>
    <xf numFmtId="164" fontId="14" fillId="11" borderId="32" xfId="2" applyNumberFormat="1" applyFill="1" applyBorder="1" applyAlignment="1">
      <alignment horizontal="center"/>
    </xf>
    <xf numFmtId="164" fontId="14" fillId="11" borderId="16" xfId="2" applyNumberFormat="1" applyFill="1" applyBorder="1" applyAlignment="1">
      <alignment horizontal="center"/>
    </xf>
    <xf numFmtId="164" fontId="14" fillId="11" borderId="10" xfId="2" applyNumberFormat="1" applyFill="1" applyBorder="1" applyAlignment="1">
      <alignment horizontal="center"/>
    </xf>
    <xf numFmtId="0" fontId="32" fillId="12" borderId="44" xfId="2" applyFont="1" applyFill="1" applyBorder="1" applyAlignment="1">
      <alignment horizontal="center"/>
    </xf>
    <xf numFmtId="0" fontId="32" fillId="12" borderId="19" xfId="2" applyFont="1" applyFill="1" applyBorder="1" applyAlignment="1">
      <alignment horizontal="center"/>
    </xf>
    <xf numFmtId="164" fontId="46" fillId="17" borderId="1" xfId="2" applyNumberFormat="1" applyFont="1" applyFill="1" applyBorder="1" applyAlignment="1">
      <alignment horizontal="center"/>
    </xf>
    <xf numFmtId="164" fontId="46" fillId="17" borderId="39" xfId="2" applyNumberFormat="1" applyFont="1" applyFill="1" applyBorder="1" applyAlignment="1">
      <alignment horizontal="center"/>
    </xf>
    <xf numFmtId="164" fontId="46" fillId="16" borderId="1" xfId="2" applyNumberFormat="1" applyFont="1" applyFill="1" applyBorder="1" applyAlignment="1" applyProtection="1">
      <alignment horizontal="center"/>
      <protection locked="0"/>
    </xf>
    <xf numFmtId="164" fontId="46" fillId="16" borderId="39" xfId="2" applyNumberFormat="1" applyFont="1" applyFill="1" applyBorder="1" applyAlignment="1" applyProtection="1">
      <alignment horizontal="center"/>
      <protection locked="0"/>
    </xf>
    <xf numFmtId="0" fontId="4" fillId="14" borderId="0" xfId="2" applyFont="1" applyFill="1" applyBorder="1" applyAlignment="1">
      <alignment horizontal="left"/>
    </xf>
    <xf numFmtId="164" fontId="46" fillId="16" borderId="6" xfId="2" applyNumberFormat="1" applyFont="1" applyFill="1" applyBorder="1" applyAlignment="1" applyProtection="1">
      <alignment horizontal="center"/>
      <protection locked="0"/>
    </xf>
    <xf numFmtId="164" fontId="46" fillId="16" borderId="16" xfId="2" applyNumberFormat="1" applyFont="1" applyFill="1" applyBorder="1" applyAlignment="1" applyProtection="1">
      <alignment horizontal="center"/>
      <protection locked="0"/>
    </xf>
    <xf numFmtId="0" fontId="14" fillId="16" borderId="41" xfId="2" applyFont="1" applyFill="1" applyBorder="1" applyAlignment="1">
      <alignment horizontal="center" wrapText="1"/>
    </xf>
    <xf numFmtId="0" fontId="14" fillId="16" borderId="23" xfId="2" applyFont="1" applyFill="1" applyBorder="1" applyAlignment="1">
      <alignment horizontal="center" wrapText="1"/>
    </xf>
    <xf numFmtId="164" fontId="46" fillId="17" borderId="31" xfId="2" applyNumberFormat="1" applyFont="1" applyFill="1" applyBorder="1" applyAlignment="1">
      <alignment horizontal="center"/>
    </xf>
    <xf numFmtId="164" fontId="46" fillId="16" borderId="31" xfId="2" applyNumberFormat="1" applyFont="1" applyFill="1" applyBorder="1" applyAlignment="1" applyProtection="1">
      <alignment horizontal="center"/>
      <protection locked="0"/>
    </xf>
    <xf numFmtId="164" fontId="46" fillId="16" borderId="32" xfId="2" applyNumberFormat="1" applyFont="1" applyFill="1" applyBorder="1" applyAlignment="1" applyProtection="1">
      <alignment horizontal="center"/>
      <protection locked="0"/>
    </xf>
    <xf numFmtId="0" fontId="47" fillId="15" borderId="44" xfId="2" applyFont="1" applyFill="1" applyBorder="1" applyAlignment="1">
      <alignment horizontal="center"/>
    </xf>
    <xf numFmtId="0" fontId="47" fillId="15" borderId="19" xfId="2" applyFont="1" applyFill="1" applyBorder="1" applyAlignment="1">
      <alignment horizontal="center"/>
    </xf>
    <xf numFmtId="0" fontId="47" fillId="15" borderId="22" xfId="2" applyFont="1" applyFill="1" applyBorder="1" applyAlignment="1">
      <alignment horizontal="center"/>
    </xf>
    <xf numFmtId="164" fontId="14" fillId="11" borderId="6" xfId="2" applyNumberFormat="1" applyFill="1" applyBorder="1" applyAlignment="1">
      <alignment horizontal="center"/>
    </xf>
    <xf numFmtId="0" fontId="14" fillId="16" borderId="39" xfId="2" applyFill="1" applyBorder="1" applyAlignment="1" applyProtection="1">
      <protection locked="0"/>
    </xf>
    <xf numFmtId="0" fontId="17" fillId="0" borderId="0" xfId="0" applyFont="1" applyProtection="1"/>
    <xf numFmtId="0" fontId="18" fillId="0" borderId="26" xfId="0" applyFont="1" applyBorder="1" applyAlignment="1" applyProtection="1">
      <alignment horizontal="center" vertical="center"/>
    </xf>
    <xf numFmtId="0" fontId="18" fillId="0" borderId="5" xfId="0" applyFont="1" applyBorder="1" applyAlignment="1" applyProtection="1">
      <alignment horizontal="center" vertical="center"/>
    </xf>
    <xf numFmtId="0" fontId="18" fillId="0" borderId="4" xfId="0" applyFont="1" applyBorder="1" applyAlignment="1" applyProtection="1">
      <alignment horizontal="center" vertical="center"/>
    </xf>
    <xf numFmtId="0" fontId="24" fillId="0" borderId="0" xfId="0" applyFont="1" applyFill="1" applyBorder="1" applyAlignment="1" applyProtection="1">
      <alignment horizontal="center"/>
    </xf>
    <xf numFmtId="0" fontId="22" fillId="0" borderId="0" xfId="0" applyFont="1" applyFill="1" applyBorder="1" applyAlignment="1" applyProtection="1">
      <alignment horizontal="center"/>
    </xf>
    <xf numFmtId="4" fontId="18" fillId="13" borderId="16" xfId="0" applyNumberFormat="1" applyFont="1" applyFill="1" applyBorder="1" applyAlignment="1" applyProtection="1">
      <alignment horizontal="center" vertical="center" wrapText="1"/>
    </xf>
    <xf numFmtId="4" fontId="18" fillId="13" borderId="40" xfId="0" applyNumberFormat="1" applyFont="1" applyFill="1" applyBorder="1" applyAlignment="1" applyProtection="1">
      <alignment horizontal="center" vertical="center" wrapText="1"/>
    </xf>
    <xf numFmtId="4" fontId="18" fillId="13" borderId="51" xfId="0" applyNumberFormat="1" applyFont="1" applyFill="1" applyBorder="1" applyAlignment="1" applyProtection="1">
      <alignment horizontal="center" vertical="center" wrapText="1"/>
    </xf>
    <xf numFmtId="0" fontId="18" fillId="10" borderId="25" xfId="0" applyFont="1" applyFill="1" applyBorder="1" applyAlignment="1" applyProtection="1">
      <alignment wrapText="1"/>
    </xf>
    <xf numFmtId="0" fontId="18" fillId="10" borderId="0" xfId="0" applyFont="1" applyFill="1" applyBorder="1" applyAlignment="1" applyProtection="1">
      <alignment wrapText="1"/>
    </xf>
    <xf numFmtId="4" fontId="18" fillId="13" borderId="39" xfId="0" applyNumberFormat="1" applyFont="1" applyFill="1" applyBorder="1" applyAlignment="1" applyProtection="1">
      <alignment horizontal="center" vertical="center" wrapText="1"/>
    </xf>
    <xf numFmtId="4" fontId="18" fillId="13" borderId="5" xfId="0" applyNumberFormat="1" applyFont="1" applyFill="1" applyBorder="1" applyAlignment="1" applyProtection="1">
      <alignment horizontal="center" vertical="center" wrapText="1"/>
    </xf>
    <xf numFmtId="4" fontId="18" fillId="13" borderId="4" xfId="0" applyNumberFormat="1" applyFont="1" applyFill="1" applyBorder="1" applyAlignment="1" applyProtection="1">
      <alignment horizontal="center" vertical="center" wrapText="1"/>
    </xf>
    <xf numFmtId="0" fontId="17" fillId="0" borderId="0" xfId="0" applyFont="1" applyAlignment="1" applyProtection="1"/>
    <xf numFmtId="0" fontId="15" fillId="10" borderId="25" xfId="0" applyFont="1" applyFill="1" applyBorder="1" applyAlignment="1" applyProtection="1">
      <alignment vertical="center" wrapText="1"/>
    </xf>
    <xf numFmtId="0" fontId="15" fillId="10" borderId="0" xfId="0" applyFont="1" applyFill="1" applyBorder="1" applyAlignment="1" applyProtection="1">
      <alignment vertical="center" wrapText="1"/>
    </xf>
    <xf numFmtId="0" fontId="15" fillId="10" borderId="46" xfId="0" applyFont="1" applyFill="1" applyBorder="1" applyAlignment="1" applyProtection="1">
      <alignment vertical="center" wrapText="1"/>
    </xf>
    <xf numFmtId="0" fontId="15" fillId="10" borderId="56" xfId="0" applyFont="1" applyFill="1" applyBorder="1" applyAlignment="1" applyProtection="1">
      <alignment vertical="center" wrapText="1"/>
    </xf>
    <xf numFmtId="0" fontId="15" fillId="10" borderId="35" xfId="0" applyFont="1" applyFill="1" applyBorder="1" applyAlignment="1" applyProtection="1">
      <alignment vertical="center" wrapText="1"/>
    </xf>
    <xf numFmtId="0" fontId="15" fillId="10" borderId="43" xfId="0" applyFont="1" applyFill="1" applyBorder="1" applyAlignment="1" applyProtection="1">
      <alignment vertical="center" wrapText="1"/>
    </xf>
    <xf numFmtId="0" fontId="18" fillId="10" borderId="25" xfId="0" applyFont="1" applyFill="1" applyBorder="1" applyAlignment="1" applyProtection="1">
      <alignment horizontal="left" vertical="top" wrapText="1"/>
    </xf>
    <xf numFmtId="0" fontId="18" fillId="10" borderId="0" xfId="0" applyFont="1" applyFill="1" applyBorder="1" applyAlignment="1" applyProtection="1">
      <alignment horizontal="left" vertical="top" wrapText="1"/>
    </xf>
    <xf numFmtId="0" fontId="18" fillId="10" borderId="46" xfId="0" applyFont="1" applyFill="1" applyBorder="1" applyAlignment="1" applyProtection="1">
      <alignment horizontal="left" vertical="top" wrapText="1"/>
    </xf>
    <xf numFmtId="0" fontId="18" fillId="10" borderId="46" xfId="0" applyFont="1" applyFill="1" applyBorder="1" applyAlignment="1" applyProtection="1">
      <alignment wrapText="1"/>
    </xf>
    <xf numFmtId="0" fontId="18" fillId="0" borderId="0" xfId="0" applyFont="1" applyProtection="1"/>
    <xf numFmtId="0" fontId="15" fillId="0" borderId="0" xfId="0" applyFont="1" applyAlignment="1" applyProtection="1">
      <alignment vertical="center" wrapText="1"/>
    </xf>
    <xf numFmtId="0" fontId="20" fillId="0" borderId="0" xfId="0" applyFont="1" applyAlignment="1">
      <alignment vertical="center" wrapText="1"/>
    </xf>
    <xf numFmtId="0" fontId="15" fillId="0" borderId="0" xfId="0" applyFont="1" applyAlignment="1">
      <alignment vertical="center"/>
    </xf>
    <xf numFmtId="0" fontId="20" fillId="0" borderId="0" xfId="0" applyFont="1" applyAlignment="1">
      <alignment wrapText="1"/>
    </xf>
    <xf numFmtId="0" fontId="18" fillId="0" borderId="0" xfId="0" applyFont="1" applyAlignment="1" applyProtection="1">
      <alignment wrapText="1"/>
    </xf>
    <xf numFmtId="0" fontId="15" fillId="2" borderId="16" xfId="3" applyFont="1" applyFill="1" applyBorder="1" applyAlignment="1">
      <alignment horizontal="left"/>
    </xf>
    <xf numFmtId="0" fontId="15" fillId="2" borderId="10" xfId="3" applyFont="1" applyFill="1" applyBorder="1" applyAlignment="1">
      <alignment horizontal="left"/>
    </xf>
    <xf numFmtId="0" fontId="16" fillId="0" borderId="11" xfId="3" applyFont="1" applyBorder="1" applyAlignment="1">
      <alignment horizontal="left"/>
    </xf>
    <xf numFmtId="0" fontId="16" fillId="0" borderId="24" xfId="3" applyFont="1" applyBorder="1" applyAlignment="1">
      <alignment horizontal="left"/>
    </xf>
    <xf numFmtId="0" fontId="16" fillId="0" borderId="12" xfId="3" applyFont="1" applyBorder="1" applyAlignment="1">
      <alignment horizontal="left"/>
    </xf>
    <xf numFmtId="0" fontId="16" fillId="0" borderId="22" xfId="3" applyFont="1" applyBorder="1" applyAlignment="1">
      <alignment horizontal="left" vertical="center" wrapText="1"/>
    </xf>
    <xf numFmtId="0" fontId="16" fillId="0" borderId="23" xfId="3" applyFont="1" applyBorder="1" applyAlignment="1">
      <alignment horizontal="left" vertical="center" wrapText="1"/>
    </xf>
    <xf numFmtId="0" fontId="16" fillId="0" borderId="18" xfId="3" applyFont="1" applyBorder="1" applyAlignment="1">
      <alignment horizontal="left" vertical="center" wrapText="1"/>
    </xf>
    <xf numFmtId="0" fontId="18" fillId="7" borderId="13" xfId="3" applyFill="1" applyBorder="1" applyAlignment="1">
      <alignment horizontal="center" vertical="center"/>
    </xf>
    <xf numFmtId="0" fontId="18" fillId="7" borderId="20" xfId="3" applyFill="1" applyBorder="1" applyAlignment="1">
      <alignment horizontal="center" vertical="center"/>
    </xf>
    <xf numFmtId="0" fontId="18" fillId="7" borderId="21" xfId="3" applyFill="1" applyBorder="1" applyAlignment="1">
      <alignment horizontal="center" vertical="center"/>
    </xf>
    <xf numFmtId="0" fontId="30" fillId="0" borderId="25" xfId="3" applyFont="1" applyBorder="1" applyAlignment="1">
      <alignment horizontal="left" vertical="center" wrapText="1"/>
    </xf>
    <xf numFmtId="0" fontId="30" fillId="0" borderId="0" xfId="3" applyFont="1" applyBorder="1" applyAlignment="1">
      <alignment horizontal="left" vertical="center" wrapText="1"/>
    </xf>
    <xf numFmtId="168" fontId="1" fillId="16" borderId="59" xfId="2" applyNumberFormat="1" applyFont="1" applyFill="1" applyBorder="1" applyAlignment="1" applyProtection="1">
      <alignment horizontal="center"/>
      <protection locked="0"/>
    </xf>
  </cellXfs>
  <cellStyles count="4">
    <cellStyle name="Link" xfId="1" builtinId="8"/>
    <cellStyle name="Standard" xfId="0" builtinId="0"/>
    <cellStyle name="Standard 2" xfId="2" xr:uid="{00000000-0005-0000-0000-000002000000}"/>
    <cellStyle name="Standard 3" xfId="3" xr:uid="{00000000-0005-0000-0000-000003000000}"/>
  </cellStyles>
  <dxfs count="0"/>
  <tableStyles count="0" defaultTableStyle="TableStyleMedium2" defaultPivotStyle="PivotStyleLight16"/>
  <colors>
    <mruColors>
      <color rgb="FFECF2F8"/>
      <color rgb="FF3399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247650</xdr:colOff>
      <xdr:row>20</xdr:row>
      <xdr:rowOff>161924</xdr:rowOff>
    </xdr:from>
    <xdr:to>
      <xdr:col>8</xdr:col>
      <xdr:colOff>504825</xdr:colOff>
      <xdr:row>21</xdr:row>
      <xdr:rowOff>142874</xdr:rowOff>
    </xdr:to>
    <xdr:sp macro="" textlink="">
      <xdr:nvSpPr>
        <xdr:cNvPr id="4" name="Pfeil nach rechts 3">
          <a:extLst>
            <a:ext uri="{FF2B5EF4-FFF2-40B4-BE49-F238E27FC236}">
              <a16:creationId xmlns:a16="http://schemas.microsoft.com/office/drawing/2014/main" id="{00000000-0008-0000-0100-000004000000}"/>
            </a:ext>
          </a:extLst>
        </xdr:cNvPr>
        <xdr:cNvSpPr/>
      </xdr:nvSpPr>
      <xdr:spPr>
        <a:xfrm flipV="1">
          <a:off x="6534150" y="2543174"/>
          <a:ext cx="257175" cy="142875"/>
        </a:xfrm>
        <a:prstGeom prst="rightArrow">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AT"/>
        </a:p>
      </xdr:txBody>
    </xdr:sp>
    <xdr:clientData/>
  </xdr:twoCellAnchor>
  <xdr:twoCellAnchor>
    <xdr:from>
      <xdr:col>8</xdr:col>
      <xdr:colOff>247650</xdr:colOff>
      <xdr:row>19</xdr:row>
      <xdr:rowOff>161924</xdr:rowOff>
    </xdr:from>
    <xdr:to>
      <xdr:col>8</xdr:col>
      <xdr:colOff>504825</xdr:colOff>
      <xdr:row>20</xdr:row>
      <xdr:rowOff>142874</xdr:rowOff>
    </xdr:to>
    <xdr:sp macro="" textlink="">
      <xdr:nvSpPr>
        <xdr:cNvPr id="5" name="Pfeil nach rechts 4">
          <a:extLst>
            <a:ext uri="{FF2B5EF4-FFF2-40B4-BE49-F238E27FC236}">
              <a16:creationId xmlns:a16="http://schemas.microsoft.com/office/drawing/2014/main" id="{00000000-0008-0000-0100-000005000000}"/>
            </a:ext>
          </a:extLst>
        </xdr:cNvPr>
        <xdr:cNvSpPr/>
      </xdr:nvSpPr>
      <xdr:spPr>
        <a:xfrm flipV="1">
          <a:off x="6534150" y="2381249"/>
          <a:ext cx="257175" cy="142875"/>
        </a:xfrm>
        <a:prstGeom prst="rightArrow">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AT"/>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352425</xdr:colOff>
      <xdr:row>2</xdr:row>
      <xdr:rowOff>76200</xdr:rowOff>
    </xdr:from>
    <xdr:to>
      <xdr:col>11</xdr:col>
      <xdr:colOff>238125</xdr:colOff>
      <xdr:row>4</xdr:row>
      <xdr:rowOff>142875</xdr:rowOff>
    </xdr:to>
    <xdr:pic>
      <xdr:nvPicPr>
        <xdr:cNvPr id="2" name="Picture 1" descr="boko logo klei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8400" y="733425"/>
          <a:ext cx="6477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boku.ac.at/kollektivvertrag.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94CB6-DEDC-4D7D-8730-E7D0D23A0A8E}">
  <sheetPr>
    <pageSetUpPr fitToPage="1"/>
  </sheetPr>
  <dimension ref="A1:AE222"/>
  <sheetViews>
    <sheetView tabSelected="1" showWhiteSpace="0" topLeftCell="B1" zoomScaleNormal="100" zoomScaleSheetLayoutView="70" workbookViewId="0">
      <selection activeCell="J11" sqref="J11"/>
    </sheetView>
  </sheetViews>
  <sheetFormatPr baseColWidth="10" defaultColWidth="9.140625" defaultRowHeight="15" x14ac:dyDescent="0.25"/>
  <cols>
    <col min="1" max="1" width="24.5703125" style="36" customWidth="1"/>
    <col min="2" max="2" width="31.140625" style="36" customWidth="1"/>
    <col min="3" max="3" width="26.140625" style="36" customWidth="1"/>
    <col min="4" max="6" width="7.5703125" style="36" customWidth="1"/>
    <col min="7" max="9" width="8.5703125" style="36" customWidth="1"/>
    <col min="10" max="10" width="21.85546875" style="36" bestFit="1" customWidth="1"/>
    <col min="11" max="14" width="15.7109375" style="36" customWidth="1"/>
    <col min="15" max="15" width="2" style="139" customWidth="1"/>
    <col min="16" max="16" width="8.85546875" style="139" hidden="1" customWidth="1"/>
    <col min="17" max="31" width="9.140625" style="139"/>
    <col min="32" max="259" width="9.140625" style="36"/>
    <col min="260" max="260" width="25.85546875" style="36" bestFit="1" customWidth="1"/>
    <col min="261" max="261" width="18.140625" style="36" customWidth="1"/>
    <col min="262" max="265" width="8.7109375" style="36" customWidth="1"/>
    <col min="266" max="266" width="20.28515625" style="36" bestFit="1" customWidth="1"/>
    <col min="267" max="270" width="9" style="36" customWidth="1"/>
    <col min="271" max="271" width="14.85546875" style="36" bestFit="1" customWidth="1"/>
    <col min="272" max="272" width="2.28515625" style="36" customWidth="1"/>
    <col min="273" max="515" width="9.140625" style="36"/>
    <col min="516" max="516" width="25.85546875" style="36" bestFit="1" customWidth="1"/>
    <col min="517" max="517" width="18.140625" style="36" customWidth="1"/>
    <col min="518" max="521" width="8.7109375" style="36" customWidth="1"/>
    <col min="522" max="522" width="20.28515625" style="36" bestFit="1" customWidth="1"/>
    <col min="523" max="526" width="9" style="36" customWidth="1"/>
    <col min="527" max="527" width="14.85546875" style="36" bestFit="1" customWidth="1"/>
    <col min="528" max="528" width="2.28515625" style="36" customWidth="1"/>
    <col min="529" max="771" width="9.140625" style="36"/>
    <col min="772" max="772" width="25.85546875" style="36" bestFit="1" customWidth="1"/>
    <col min="773" max="773" width="18.140625" style="36" customWidth="1"/>
    <col min="774" max="777" width="8.7109375" style="36" customWidth="1"/>
    <col min="778" max="778" width="20.28515625" style="36" bestFit="1" customWidth="1"/>
    <col min="779" max="782" width="9" style="36" customWidth="1"/>
    <col min="783" max="783" width="14.85546875" style="36" bestFit="1" customWidth="1"/>
    <col min="784" max="784" width="2.28515625" style="36" customWidth="1"/>
    <col min="785" max="1027" width="9.140625" style="36"/>
    <col min="1028" max="1028" width="25.85546875" style="36" bestFit="1" customWidth="1"/>
    <col min="1029" max="1029" width="18.140625" style="36" customWidth="1"/>
    <col min="1030" max="1033" width="8.7109375" style="36" customWidth="1"/>
    <col min="1034" max="1034" width="20.28515625" style="36" bestFit="1" customWidth="1"/>
    <col min="1035" max="1038" width="9" style="36" customWidth="1"/>
    <col min="1039" max="1039" width="14.85546875" style="36" bestFit="1" customWidth="1"/>
    <col min="1040" max="1040" width="2.28515625" style="36" customWidth="1"/>
    <col min="1041" max="1283" width="9.140625" style="36"/>
    <col min="1284" max="1284" width="25.85546875" style="36" bestFit="1" customWidth="1"/>
    <col min="1285" max="1285" width="18.140625" style="36" customWidth="1"/>
    <col min="1286" max="1289" width="8.7109375" style="36" customWidth="1"/>
    <col min="1290" max="1290" width="20.28515625" style="36" bestFit="1" customWidth="1"/>
    <col min="1291" max="1294" width="9" style="36" customWidth="1"/>
    <col min="1295" max="1295" width="14.85546875" style="36" bestFit="1" customWidth="1"/>
    <col min="1296" max="1296" width="2.28515625" style="36" customWidth="1"/>
    <col min="1297" max="1539" width="9.140625" style="36"/>
    <col min="1540" max="1540" width="25.85546875" style="36" bestFit="1" customWidth="1"/>
    <col min="1541" max="1541" width="18.140625" style="36" customWidth="1"/>
    <col min="1542" max="1545" width="8.7109375" style="36" customWidth="1"/>
    <col min="1546" max="1546" width="20.28515625" style="36" bestFit="1" customWidth="1"/>
    <col min="1547" max="1550" width="9" style="36" customWidth="1"/>
    <col min="1551" max="1551" width="14.85546875" style="36" bestFit="1" customWidth="1"/>
    <col min="1552" max="1552" width="2.28515625" style="36" customWidth="1"/>
    <col min="1553" max="1795" width="9.140625" style="36"/>
    <col min="1796" max="1796" width="25.85546875" style="36" bestFit="1" customWidth="1"/>
    <col min="1797" max="1797" width="18.140625" style="36" customWidth="1"/>
    <col min="1798" max="1801" width="8.7109375" style="36" customWidth="1"/>
    <col min="1802" max="1802" width="20.28515625" style="36" bestFit="1" customWidth="1"/>
    <col min="1803" max="1806" width="9" style="36" customWidth="1"/>
    <col min="1807" max="1807" width="14.85546875" style="36" bestFit="1" customWidth="1"/>
    <col min="1808" max="1808" width="2.28515625" style="36" customWidth="1"/>
    <col min="1809" max="2051" width="9.140625" style="36"/>
    <col min="2052" max="2052" width="25.85546875" style="36" bestFit="1" customWidth="1"/>
    <col min="2053" max="2053" width="18.140625" style="36" customWidth="1"/>
    <col min="2054" max="2057" width="8.7109375" style="36" customWidth="1"/>
    <col min="2058" max="2058" width="20.28515625" style="36" bestFit="1" customWidth="1"/>
    <col min="2059" max="2062" width="9" style="36" customWidth="1"/>
    <col min="2063" max="2063" width="14.85546875" style="36" bestFit="1" customWidth="1"/>
    <col min="2064" max="2064" width="2.28515625" style="36" customWidth="1"/>
    <col min="2065" max="2307" width="9.140625" style="36"/>
    <col min="2308" max="2308" width="25.85546875" style="36" bestFit="1" customWidth="1"/>
    <col min="2309" max="2309" width="18.140625" style="36" customWidth="1"/>
    <col min="2310" max="2313" width="8.7109375" style="36" customWidth="1"/>
    <col min="2314" max="2314" width="20.28515625" style="36" bestFit="1" customWidth="1"/>
    <col min="2315" max="2318" width="9" style="36" customWidth="1"/>
    <col min="2319" max="2319" width="14.85546875" style="36" bestFit="1" customWidth="1"/>
    <col min="2320" max="2320" width="2.28515625" style="36" customWidth="1"/>
    <col min="2321" max="2563" width="9.140625" style="36"/>
    <col min="2564" max="2564" width="25.85546875" style="36" bestFit="1" customWidth="1"/>
    <col min="2565" max="2565" width="18.140625" style="36" customWidth="1"/>
    <col min="2566" max="2569" width="8.7109375" style="36" customWidth="1"/>
    <col min="2570" max="2570" width="20.28515625" style="36" bestFit="1" customWidth="1"/>
    <col min="2571" max="2574" width="9" style="36" customWidth="1"/>
    <col min="2575" max="2575" width="14.85546875" style="36" bestFit="1" customWidth="1"/>
    <col min="2576" max="2576" width="2.28515625" style="36" customWidth="1"/>
    <col min="2577" max="2819" width="9.140625" style="36"/>
    <col min="2820" max="2820" width="25.85546875" style="36" bestFit="1" customWidth="1"/>
    <col min="2821" max="2821" width="18.140625" style="36" customWidth="1"/>
    <col min="2822" max="2825" width="8.7109375" style="36" customWidth="1"/>
    <col min="2826" max="2826" width="20.28515625" style="36" bestFit="1" customWidth="1"/>
    <col min="2827" max="2830" width="9" style="36" customWidth="1"/>
    <col min="2831" max="2831" width="14.85546875" style="36" bestFit="1" customWidth="1"/>
    <col min="2832" max="2832" width="2.28515625" style="36" customWidth="1"/>
    <col min="2833" max="3075" width="9.140625" style="36"/>
    <col min="3076" max="3076" width="25.85546875" style="36" bestFit="1" customWidth="1"/>
    <col min="3077" max="3077" width="18.140625" style="36" customWidth="1"/>
    <col min="3078" max="3081" width="8.7109375" style="36" customWidth="1"/>
    <col min="3082" max="3082" width="20.28515625" style="36" bestFit="1" customWidth="1"/>
    <col min="3083" max="3086" width="9" style="36" customWidth="1"/>
    <col min="3087" max="3087" width="14.85546875" style="36" bestFit="1" customWidth="1"/>
    <col min="3088" max="3088" width="2.28515625" style="36" customWidth="1"/>
    <col min="3089" max="3331" width="9.140625" style="36"/>
    <col min="3332" max="3332" width="25.85546875" style="36" bestFit="1" customWidth="1"/>
    <col min="3333" max="3333" width="18.140625" style="36" customWidth="1"/>
    <col min="3334" max="3337" width="8.7109375" style="36" customWidth="1"/>
    <col min="3338" max="3338" width="20.28515625" style="36" bestFit="1" customWidth="1"/>
    <col min="3339" max="3342" width="9" style="36" customWidth="1"/>
    <col min="3343" max="3343" width="14.85546875" style="36" bestFit="1" customWidth="1"/>
    <col min="3344" max="3344" width="2.28515625" style="36" customWidth="1"/>
    <col min="3345" max="3587" width="9.140625" style="36"/>
    <col min="3588" max="3588" width="25.85546875" style="36" bestFit="1" customWidth="1"/>
    <col min="3589" max="3589" width="18.140625" style="36" customWidth="1"/>
    <col min="3590" max="3593" width="8.7109375" style="36" customWidth="1"/>
    <col min="3594" max="3594" width="20.28515625" style="36" bestFit="1" customWidth="1"/>
    <col min="3595" max="3598" width="9" style="36" customWidth="1"/>
    <col min="3599" max="3599" width="14.85546875" style="36" bestFit="1" customWidth="1"/>
    <col min="3600" max="3600" width="2.28515625" style="36" customWidth="1"/>
    <col min="3601" max="3843" width="9.140625" style="36"/>
    <col min="3844" max="3844" width="25.85546875" style="36" bestFit="1" customWidth="1"/>
    <col min="3845" max="3845" width="18.140625" style="36" customWidth="1"/>
    <col min="3846" max="3849" width="8.7109375" style="36" customWidth="1"/>
    <col min="3850" max="3850" width="20.28515625" style="36" bestFit="1" customWidth="1"/>
    <col min="3851" max="3854" width="9" style="36" customWidth="1"/>
    <col min="3855" max="3855" width="14.85546875" style="36" bestFit="1" customWidth="1"/>
    <col min="3856" max="3856" width="2.28515625" style="36" customWidth="1"/>
    <col min="3857" max="4099" width="9.140625" style="36"/>
    <col min="4100" max="4100" width="25.85546875" style="36" bestFit="1" customWidth="1"/>
    <col min="4101" max="4101" width="18.140625" style="36" customWidth="1"/>
    <col min="4102" max="4105" width="8.7109375" style="36" customWidth="1"/>
    <col min="4106" max="4106" width="20.28515625" style="36" bestFit="1" customWidth="1"/>
    <col min="4107" max="4110" width="9" style="36" customWidth="1"/>
    <col min="4111" max="4111" width="14.85546875" style="36" bestFit="1" customWidth="1"/>
    <col min="4112" max="4112" width="2.28515625" style="36" customWidth="1"/>
    <col min="4113" max="4355" width="9.140625" style="36"/>
    <col min="4356" max="4356" width="25.85546875" style="36" bestFit="1" customWidth="1"/>
    <col min="4357" max="4357" width="18.140625" style="36" customWidth="1"/>
    <col min="4358" max="4361" width="8.7109375" style="36" customWidth="1"/>
    <col min="4362" max="4362" width="20.28515625" style="36" bestFit="1" customWidth="1"/>
    <col min="4363" max="4366" width="9" style="36" customWidth="1"/>
    <col min="4367" max="4367" width="14.85546875" style="36" bestFit="1" customWidth="1"/>
    <col min="4368" max="4368" width="2.28515625" style="36" customWidth="1"/>
    <col min="4369" max="4611" width="9.140625" style="36"/>
    <col min="4612" max="4612" width="25.85546875" style="36" bestFit="1" customWidth="1"/>
    <col min="4613" max="4613" width="18.140625" style="36" customWidth="1"/>
    <col min="4614" max="4617" width="8.7109375" style="36" customWidth="1"/>
    <col min="4618" max="4618" width="20.28515625" style="36" bestFit="1" customWidth="1"/>
    <col min="4619" max="4622" width="9" style="36" customWidth="1"/>
    <col min="4623" max="4623" width="14.85546875" style="36" bestFit="1" customWidth="1"/>
    <col min="4624" max="4624" width="2.28515625" style="36" customWidth="1"/>
    <col min="4625" max="4867" width="9.140625" style="36"/>
    <col min="4868" max="4868" width="25.85546875" style="36" bestFit="1" customWidth="1"/>
    <col min="4869" max="4869" width="18.140625" style="36" customWidth="1"/>
    <col min="4870" max="4873" width="8.7109375" style="36" customWidth="1"/>
    <col min="4874" max="4874" width="20.28515625" style="36" bestFit="1" customWidth="1"/>
    <col min="4875" max="4878" width="9" style="36" customWidth="1"/>
    <col min="4879" max="4879" width="14.85546875" style="36" bestFit="1" customWidth="1"/>
    <col min="4880" max="4880" width="2.28515625" style="36" customWidth="1"/>
    <col min="4881" max="5123" width="9.140625" style="36"/>
    <col min="5124" max="5124" width="25.85546875" style="36" bestFit="1" customWidth="1"/>
    <col min="5125" max="5125" width="18.140625" style="36" customWidth="1"/>
    <col min="5126" max="5129" width="8.7109375" style="36" customWidth="1"/>
    <col min="5130" max="5130" width="20.28515625" style="36" bestFit="1" customWidth="1"/>
    <col min="5131" max="5134" width="9" style="36" customWidth="1"/>
    <col min="5135" max="5135" width="14.85546875" style="36" bestFit="1" customWidth="1"/>
    <col min="5136" max="5136" width="2.28515625" style="36" customWidth="1"/>
    <col min="5137" max="5379" width="9.140625" style="36"/>
    <col min="5380" max="5380" width="25.85546875" style="36" bestFit="1" customWidth="1"/>
    <col min="5381" max="5381" width="18.140625" style="36" customWidth="1"/>
    <col min="5382" max="5385" width="8.7109375" style="36" customWidth="1"/>
    <col min="5386" max="5386" width="20.28515625" style="36" bestFit="1" customWidth="1"/>
    <col min="5387" max="5390" width="9" style="36" customWidth="1"/>
    <col min="5391" max="5391" width="14.85546875" style="36" bestFit="1" customWidth="1"/>
    <col min="5392" max="5392" width="2.28515625" style="36" customWidth="1"/>
    <col min="5393" max="5635" width="9.140625" style="36"/>
    <col min="5636" max="5636" width="25.85546875" style="36" bestFit="1" customWidth="1"/>
    <col min="5637" max="5637" width="18.140625" style="36" customWidth="1"/>
    <col min="5638" max="5641" width="8.7109375" style="36" customWidth="1"/>
    <col min="5642" max="5642" width="20.28515625" style="36" bestFit="1" customWidth="1"/>
    <col min="5643" max="5646" width="9" style="36" customWidth="1"/>
    <col min="5647" max="5647" width="14.85546875" style="36" bestFit="1" customWidth="1"/>
    <col min="5648" max="5648" width="2.28515625" style="36" customWidth="1"/>
    <col min="5649" max="5891" width="9.140625" style="36"/>
    <col min="5892" max="5892" width="25.85546875" style="36" bestFit="1" customWidth="1"/>
    <col min="5893" max="5893" width="18.140625" style="36" customWidth="1"/>
    <col min="5894" max="5897" width="8.7109375" style="36" customWidth="1"/>
    <col min="5898" max="5898" width="20.28515625" style="36" bestFit="1" customWidth="1"/>
    <col min="5899" max="5902" width="9" style="36" customWidth="1"/>
    <col min="5903" max="5903" width="14.85546875" style="36" bestFit="1" customWidth="1"/>
    <col min="5904" max="5904" width="2.28515625" style="36" customWidth="1"/>
    <col min="5905" max="6147" width="9.140625" style="36"/>
    <col min="6148" max="6148" width="25.85546875" style="36" bestFit="1" customWidth="1"/>
    <col min="6149" max="6149" width="18.140625" style="36" customWidth="1"/>
    <col min="6150" max="6153" width="8.7109375" style="36" customWidth="1"/>
    <col min="6154" max="6154" width="20.28515625" style="36" bestFit="1" customWidth="1"/>
    <col min="6155" max="6158" width="9" style="36" customWidth="1"/>
    <col min="6159" max="6159" width="14.85546875" style="36" bestFit="1" customWidth="1"/>
    <col min="6160" max="6160" width="2.28515625" style="36" customWidth="1"/>
    <col min="6161" max="6403" width="9.140625" style="36"/>
    <col min="6404" max="6404" width="25.85546875" style="36" bestFit="1" customWidth="1"/>
    <col min="6405" max="6405" width="18.140625" style="36" customWidth="1"/>
    <col min="6406" max="6409" width="8.7109375" style="36" customWidth="1"/>
    <col min="6410" max="6410" width="20.28515625" style="36" bestFit="1" customWidth="1"/>
    <col min="6411" max="6414" width="9" style="36" customWidth="1"/>
    <col min="6415" max="6415" width="14.85546875" style="36" bestFit="1" customWidth="1"/>
    <col min="6416" max="6416" width="2.28515625" style="36" customWidth="1"/>
    <col min="6417" max="6659" width="9.140625" style="36"/>
    <col min="6660" max="6660" width="25.85546875" style="36" bestFit="1" customWidth="1"/>
    <col min="6661" max="6661" width="18.140625" style="36" customWidth="1"/>
    <col min="6662" max="6665" width="8.7109375" style="36" customWidth="1"/>
    <col min="6666" max="6666" width="20.28515625" style="36" bestFit="1" customWidth="1"/>
    <col min="6667" max="6670" width="9" style="36" customWidth="1"/>
    <col min="6671" max="6671" width="14.85546875" style="36" bestFit="1" customWidth="1"/>
    <col min="6672" max="6672" width="2.28515625" style="36" customWidth="1"/>
    <col min="6673" max="6915" width="9.140625" style="36"/>
    <col min="6916" max="6916" width="25.85546875" style="36" bestFit="1" customWidth="1"/>
    <col min="6917" max="6917" width="18.140625" style="36" customWidth="1"/>
    <col min="6918" max="6921" width="8.7109375" style="36" customWidth="1"/>
    <col min="6922" max="6922" width="20.28515625" style="36" bestFit="1" customWidth="1"/>
    <col min="6923" max="6926" width="9" style="36" customWidth="1"/>
    <col min="6927" max="6927" width="14.85546875" style="36" bestFit="1" customWidth="1"/>
    <col min="6928" max="6928" width="2.28515625" style="36" customWidth="1"/>
    <col min="6929" max="7171" width="9.140625" style="36"/>
    <col min="7172" max="7172" width="25.85546875" style="36" bestFit="1" customWidth="1"/>
    <col min="7173" max="7173" width="18.140625" style="36" customWidth="1"/>
    <col min="7174" max="7177" width="8.7109375" style="36" customWidth="1"/>
    <col min="7178" max="7178" width="20.28515625" style="36" bestFit="1" customWidth="1"/>
    <col min="7179" max="7182" width="9" style="36" customWidth="1"/>
    <col min="7183" max="7183" width="14.85546875" style="36" bestFit="1" customWidth="1"/>
    <col min="7184" max="7184" width="2.28515625" style="36" customWidth="1"/>
    <col min="7185" max="7427" width="9.140625" style="36"/>
    <col min="7428" max="7428" width="25.85546875" style="36" bestFit="1" customWidth="1"/>
    <col min="7429" max="7429" width="18.140625" style="36" customWidth="1"/>
    <col min="7430" max="7433" width="8.7109375" style="36" customWidth="1"/>
    <col min="7434" max="7434" width="20.28515625" style="36" bestFit="1" customWidth="1"/>
    <col min="7435" max="7438" width="9" style="36" customWidth="1"/>
    <col min="7439" max="7439" width="14.85546875" style="36" bestFit="1" customWidth="1"/>
    <col min="7440" max="7440" width="2.28515625" style="36" customWidth="1"/>
    <col min="7441" max="7683" width="9.140625" style="36"/>
    <col min="7684" max="7684" width="25.85546875" style="36" bestFit="1" customWidth="1"/>
    <col min="7685" max="7685" width="18.140625" style="36" customWidth="1"/>
    <col min="7686" max="7689" width="8.7109375" style="36" customWidth="1"/>
    <col min="7690" max="7690" width="20.28515625" style="36" bestFit="1" customWidth="1"/>
    <col min="7691" max="7694" width="9" style="36" customWidth="1"/>
    <col min="7695" max="7695" width="14.85546875" style="36" bestFit="1" customWidth="1"/>
    <col min="7696" max="7696" width="2.28515625" style="36" customWidth="1"/>
    <col min="7697" max="7939" width="9.140625" style="36"/>
    <col min="7940" max="7940" width="25.85546875" style="36" bestFit="1" customWidth="1"/>
    <col min="7941" max="7941" width="18.140625" style="36" customWidth="1"/>
    <col min="7942" max="7945" width="8.7109375" style="36" customWidth="1"/>
    <col min="7946" max="7946" width="20.28515625" style="36" bestFit="1" customWidth="1"/>
    <col min="7947" max="7950" width="9" style="36" customWidth="1"/>
    <col min="7951" max="7951" width="14.85546875" style="36" bestFit="1" customWidth="1"/>
    <col min="7952" max="7952" width="2.28515625" style="36" customWidth="1"/>
    <col min="7953" max="8195" width="9.140625" style="36"/>
    <col min="8196" max="8196" width="25.85546875" style="36" bestFit="1" customWidth="1"/>
    <col min="8197" max="8197" width="18.140625" style="36" customWidth="1"/>
    <col min="8198" max="8201" width="8.7109375" style="36" customWidth="1"/>
    <col min="8202" max="8202" width="20.28515625" style="36" bestFit="1" customWidth="1"/>
    <col min="8203" max="8206" width="9" style="36" customWidth="1"/>
    <col min="8207" max="8207" width="14.85546875" style="36" bestFit="1" customWidth="1"/>
    <col min="8208" max="8208" width="2.28515625" style="36" customWidth="1"/>
    <col min="8209" max="8451" width="9.140625" style="36"/>
    <col min="8452" max="8452" width="25.85546875" style="36" bestFit="1" customWidth="1"/>
    <col min="8453" max="8453" width="18.140625" style="36" customWidth="1"/>
    <col min="8454" max="8457" width="8.7109375" style="36" customWidth="1"/>
    <col min="8458" max="8458" width="20.28515625" style="36" bestFit="1" customWidth="1"/>
    <col min="8459" max="8462" width="9" style="36" customWidth="1"/>
    <col min="8463" max="8463" width="14.85546875" style="36" bestFit="1" customWidth="1"/>
    <col min="8464" max="8464" width="2.28515625" style="36" customWidth="1"/>
    <col min="8465" max="8707" width="9.140625" style="36"/>
    <col min="8708" max="8708" width="25.85546875" style="36" bestFit="1" customWidth="1"/>
    <col min="8709" max="8709" width="18.140625" style="36" customWidth="1"/>
    <col min="8710" max="8713" width="8.7109375" style="36" customWidth="1"/>
    <col min="8714" max="8714" width="20.28515625" style="36" bestFit="1" customWidth="1"/>
    <col min="8715" max="8718" width="9" style="36" customWidth="1"/>
    <col min="8719" max="8719" width="14.85546875" style="36" bestFit="1" customWidth="1"/>
    <col min="8720" max="8720" width="2.28515625" style="36" customWidth="1"/>
    <col min="8721" max="8963" width="9.140625" style="36"/>
    <col min="8964" max="8964" width="25.85546875" style="36" bestFit="1" customWidth="1"/>
    <col min="8965" max="8965" width="18.140625" style="36" customWidth="1"/>
    <col min="8966" max="8969" width="8.7109375" style="36" customWidth="1"/>
    <col min="8970" max="8970" width="20.28515625" style="36" bestFit="1" customWidth="1"/>
    <col min="8971" max="8974" width="9" style="36" customWidth="1"/>
    <col min="8975" max="8975" width="14.85546875" style="36" bestFit="1" customWidth="1"/>
    <col min="8976" max="8976" width="2.28515625" style="36" customWidth="1"/>
    <col min="8977" max="9219" width="9.140625" style="36"/>
    <col min="9220" max="9220" width="25.85546875" style="36" bestFit="1" customWidth="1"/>
    <col min="9221" max="9221" width="18.140625" style="36" customWidth="1"/>
    <col min="9222" max="9225" width="8.7109375" style="36" customWidth="1"/>
    <col min="9226" max="9226" width="20.28515625" style="36" bestFit="1" customWidth="1"/>
    <col min="9227" max="9230" width="9" style="36" customWidth="1"/>
    <col min="9231" max="9231" width="14.85546875" style="36" bestFit="1" customWidth="1"/>
    <col min="9232" max="9232" width="2.28515625" style="36" customWidth="1"/>
    <col min="9233" max="9475" width="9.140625" style="36"/>
    <col min="9476" max="9476" width="25.85546875" style="36" bestFit="1" customWidth="1"/>
    <col min="9477" max="9477" width="18.140625" style="36" customWidth="1"/>
    <col min="9478" max="9481" width="8.7109375" style="36" customWidth="1"/>
    <col min="9482" max="9482" width="20.28515625" style="36" bestFit="1" customWidth="1"/>
    <col min="9483" max="9486" width="9" style="36" customWidth="1"/>
    <col min="9487" max="9487" width="14.85546875" style="36" bestFit="1" customWidth="1"/>
    <col min="9488" max="9488" width="2.28515625" style="36" customWidth="1"/>
    <col min="9489" max="9731" width="9.140625" style="36"/>
    <col min="9732" max="9732" width="25.85546875" style="36" bestFit="1" customWidth="1"/>
    <col min="9733" max="9733" width="18.140625" style="36" customWidth="1"/>
    <col min="9734" max="9737" width="8.7109375" style="36" customWidth="1"/>
    <col min="9738" max="9738" width="20.28515625" style="36" bestFit="1" customWidth="1"/>
    <col min="9739" max="9742" width="9" style="36" customWidth="1"/>
    <col min="9743" max="9743" width="14.85546875" style="36" bestFit="1" customWidth="1"/>
    <col min="9744" max="9744" width="2.28515625" style="36" customWidth="1"/>
    <col min="9745" max="9987" width="9.140625" style="36"/>
    <col min="9988" max="9988" width="25.85546875" style="36" bestFit="1" customWidth="1"/>
    <col min="9989" max="9989" width="18.140625" style="36" customWidth="1"/>
    <col min="9990" max="9993" width="8.7109375" style="36" customWidth="1"/>
    <col min="9994" max="9994" width="20.28515625" style="36" bestFit="1" customWidth="1"/>
    <col min="9995" max="9998" width="9" style="36" customWidth="1"/>
    <col min="9999" max="9999" width="14.85546875" style="36" bestFit="1" customWidth="1"/>
    <col min="10000" max="10000" width="2.28515625" style="36" customWidth="1"/>
    <col min="10001" max="10243" width="9.140625" style="36"/>
    <col min="10244" max="10244" width="25.85546875" style="36" bestFit="1" customWidth="1"/>
    <col min="10245" max="10245" width="18.140625" style="36" customWidth="1"/>
    <col min="10246" max="10249" width="8.7109375" style="36" customWidth="1"/>
    <col min="10250" max="10250" width="20.28515625" style="36" bestFit="1" customWidth="1"/>
    <col min="10251" max="10254" width="9" style="36" customWidth="1"/>
    <col min="10255" max="10255" width="14.85546875" style="36" bestFit="1" customWidth="1"/>
    <col min="10256" max="10256" width="2.28515625" style="36" customWidth="1"/>
    <col min="10257" max="10499" width="9.140625" style="36"/>
    <col min="10500" max="10500" width="25.85546875" style="36" bestFit="1" customWidth="1"/>
    <col min="10501" max="10501" width="18.140625" style="36" customWidth="1"/>
    <col min="10502" max="10505" width="8.7109375" style="36" customWidth="1"/>
    <col min="10506" max="10506" width="20.28515625" style="36" bestFit="1" customWidth="1"/>
    <col min="10507" max="10510" width="9" style="36" customWidth="1"/>
    <col min="10511" max="10511" width="14.85546875" style="36" bestFit="1" customWidth="1"/>
    <col min="10512" max="10512" width="2.28515625" style="36" customWidth="1"/>
    <col min="10513" max="10755" width="9.140625" style="36"/>
    <col min="10756" max="10756" width="25.85546875" style="36" bestFit="1" customWidth="1"/>
    <col min="10757" max="10757" width="18.140625" style="36" customWidth="1"/>
    <col min="10758" max="10761" width="8.7109375" style="36" customWidth="1"/>
    <col min="10762" max="10762" width="20.28515625" style="36" bestFit="1" customWidth="1"/>
    <col min="10763" max="10766" width="9" style="36" customWidth="1"/>
    <col min="10767" max="10767" width="14.85546875" style="36" bestFit="1" customWidth="1"/>
    <col min="10768" max="10768" width="2.28515625" style="36" customWidth="1"/>
    <col min="10769" max="11011" width="9.140625" style="36"/>
    <col min="11012" max="11012" width="25.85546875" style="36" bestFit="1" customWidth="1"/>
    <col min="11013" max="11013" width="18.140625" style="36" customWidth="1"/>
    <col min="11014" max="11017" width="8.7109375" style="36" customWidth="1"/>
    <col min="11018" max="11018" width="20.28515625" style="36" bestFit="1" customWidth="1"/>
    <col min="11019" max="11022" width="9" style="36" customWidth="1"/>
    <col min="11023" max="11023" width="14.85546875" style="36" bestFit="1" customWidth="1"/>
    <col min="11024" max="11024" width="2.28515625" style="36" customWidth="1"/>
    <col min="11025" max="11267" width="9.140625" style="36"/>
    <col min="11268" max="11268" width="25.85546875" style="36" bestFit="1" customWidth="1"/>
    <col min="11269" max="11269" width="18.140625" style="36" customWidth="1"/>
    <col min="11270" max="11273" width="8.7109375" style="36" customWidth="1"/>
    <col min="11274" max="11274" width="20.28515625" style="36" bestFit="1" customWidth="1"/>
    <col min="11275" max="11278" width="9" style="36" customWidth="1"/>
    <col min="11279" max="11279" width="14.85546875" style="36" bestFit="1" customWidth="1"/>
    <col min="11280" max="11280" width="2.28515625" style="36" customWidth="1"/>
    <col min="11281" max="11523" width="9.140625" style="36"/>
    <col min="11524" max="11524" width="25.85546875" style="36" bestFit="1" customWidth="1"/>
    <col min="11525" max="11525" width="18.140625" style="36" customWidth="1"/>
    <col min="11526" max="11529" width="8.7109375" style="36" customWidth="1"/>
    <col min="11530" max="11530" width="20.28515625" style="36" bestFit="1" customWidth="1"/>
    <col min="11531" max="11534" width="9" style="36" customWidth="1"/>
    <col min="11535" max="11535" width="14.85546875" style="36" bestFit="1" customWidth="1"/>
    <col min="11536" max="11536" width="2.28515625" style="36" customWidth="1"/>
    <col min="11537" max="11779" width="9.140625" style="36"/>
    <col min="11780" max="11780" width="25.85546875" style="36" bestFit="1" customWidth="1"/>
    <col min="11781" max="11781" width="18.140625" style="36" customWidth="1"/>
    <col min="11782" max="11785" width="8.7109375" style="36" customWidth="1"/>
    <col min="11786" max="11786" width="20.28515625" style="36" bestFit="1" customWidth="1"/>
    <col min="11787" max="11790" width="9" style="36" customWidth="1"/>
    <col min="11791" max="11791" width="14.85546875" style="36" bestFit="1" customWidth="1"/>
    <col min="11792" max="11792" width="2.28515625" style="36" customWidth="1"/>
    <col min="11793" max="12035" width="9.140625" style="36"/>
    <col min="12036" max="12036" width="25.85546875" style="36" bestFit="1" customWidth="1"/>
    <col min="12037" max="12037" width="18.140625" style="36" customWidth="1"/>
    <col min="12038" max="12041" width="8.7109375" style="36" customWidth="1"/>
    <col min="12042" max="12042" width="20.28515625" style="36" bestFit="1" customWidth="1"/>
    <col min="12043" max="12046" width="9" style="36" customWidth="1"/>
    <col min="12047" max="12047" width="14.85546875" style="36" bestFit="1" customWidth="1"/>
    <col min="12048" max="12048" width="2.28515625" style="36" customWidth="1"/>
    <col min="12049" max="12291" width="9.140625" style="36"/>
    <col min="12292" max="12292" width="25.85546875" style="36" bestFit="1" customWidth="1"/>
    <col min="12293" max="12293" width="18.140625" style="36" customWidth="1"/>
    <col min="12294" max="12297" width="8.7109375" style="36" customWidth="1"/>
    <col min="12298" max="12298" width="20.28515625" style="36" bestFit="1" customWidth="1"/>
    <col min="12299" max="12302" width="9" style="36" customWidth="1"/>
    <col min="12303" max="12303" width="14.85546875" style="36" bestFit="1" customWidth="1"/>
    <col min="12304" max="12304" width="2.28515625" style="36" customWidth="1"/>
    <col min="12305" max="12547" width="9.140625" style="36"/>
    <col min="12548" max="12548" width="25.85546875" style="36" bestFit="1" customWidth="1"/>
    <col min="12549" max="12549" width="18.140625" style="36" customWidth="1"/>
    <col min="12550" max="12553" width="8.7109375" style="36" customWidth="1"/>
    <col min="12554" max="12554" width="20.28515625" style="36" bestFit="1" customWidth="1"/>
    <col min="12555" max="12558" width="9" style="36" customWidth="1"/>
    <col min="12559" max="12559" width="14.85546875" style="36" bestFit="1" customWidth="1"/>
    <col min="12560" max="12560" width="2.28515625" style="36" customWidth="1"/>
    <col min="12561" max="12803" width="9.140625" style="36"/>
    <col min="12804" max="12804" width="25.85546875" style="36" bestFit="1" customWidth="1"/>
    <col min="12805" max="12805" width="18.140625" style="36" customWidth="1"/>
    <col min="12806" max="12809" width="8.7109375" style="36" customWidth="1"/>
    <col min="12810" max="12810" width="20.28515625" style="36" bestFit="1" customWidth="1"/>
    <col min="12811" max="12814" width="9" style="36" customWidth="1"/>
    <col min="12815" max="12815" width="14.85546875" style="36" bestFit="1" customWidth="1"/>
    <col min="12816" max="12816" width="2.28515625" style="36" customWidth="1"/>
    <col min="12817" max="13059" width="9.140625" style="36"/>
    <col min="13060" max="13060" width="25.85546875" style="36" bestFit="1" customWidth="1"/>
    <col min="13061" max="13061" width="18.140625" style="36" customWidth="1"/>
    <col min="13062" max="13065" width="8.7109375" style="36" customWidth="1"/>
    <col min="13066" max="13066" width="20.28515625" style="36" bestFit="1" customWidth="1"/>
    <col min="13067" max="13070" width="9" style="36" customWidth="1"/>
    <col min="13071" max="13071" width="14.85546875" style="36" bestFit="1" customWidth="1"/>
    <col min="13072" max="13072" width="2.28515625" style="36" customWidth="1"/>
    <col min="13073" max="13315" width="9.140625" style="36"/>
    <col min="13316" max="13316" width="25.85546875" style="36" bestFit="1" customWidth="1"/>
    <col min="13317" max="13317" width="18.140625" style="36" customWidth="1"/>
    <col min="13318" max="13321" width="8.7109375" style="36" customWidth="1"/>
    <col min="13322" max="13322" width="20.28515625" style="36" bestFit="1" customWidth="1"/>
    <col min="13323" max="13326" width="9" style="36" customWidth="1"/>
    <col min="13327" max="13327" width="14.85546875" style="36" bestFit="1" customWidth="1"/>
    <col min="13328" max="13328" width="2.28515625" style="36" customWidth="1"/>
    <col min="13329" max="13571" width="9.140625" style="36"/>
    <col min="13572" max="13572" width="25.85546875" style="36" bestFit="1" customWidth="1"/>
    <col min="13573" max="13573" width="18.140625" style="36" customWidth="1"/>
    <col min="13574" max="13577" width="8.7109375" style="36" customWidth="1"/>
    <col min="13578" max="13578" width="20.28515625" style="36" bestFit="1" customWidth="1"/>
    <col min="13579" max="13582" width="9" style="36" customWidth="1"/>
    <col min="13583" max="13583" width="14.85546875" style="36" bestFit="1" customWidth="1"/>
    <col min="13584" max="13584" width="2.28515625" style="36" customWidth="1"/>
    <col min="13585" max="13827" width="9.140625" style="36"/>
    <col min="13828" max="13828" width="25.85546875" style="36" bestFit="1" customWidth="1"/>
    <col min="13829" max="13829" width="18.140625" style="36" customWidth="1"/>
    <col min="13830" max="13833" width="8.7109375" style="36" customWidth="1"/>
    <col min="13834" max="13834" width="20.28515625" style="36" bestFit="1" customWidth="1"/>
    <col min="13835" max="13838" width="9" style="36" customWidth="1"/>
    <col min="13839" max="13839" width="14.85546875" style="36" bestFit="1" customWidth="1"/>
    <col min="13840" max="13840" width="2.28515625" style="36" customWidth="1"/>
    <col min="13841" max="14083" width="9.140625" style="36"/>
    <col min="14084" max="14084" width="25.85546875" style="36" bestFit="1" customWidth="1"/>
    <col min="14085" max="14085" width="18.140625" style="36" customWidth="1"/>
    <col min="14086" max="14089" width="8.7109375" style="36" customWidth="1"/>
    <col min="14090" max="14090" width="20.28515625" style="36" bestFit="1" customWidth="1"/>
    <col min="14091" max="14094" width="9" style="36" customWidth="1"/>
    <col min="14095" max="14095" width="14.85546875" style="36" bestFit="1" customWidth="1"/>
    <col min="14096" max="14096" width="2.28515625" style="36" customWidth="1"/>
    <col min="14097" max="14339" width="9.140625" style="36"/>
    <col min="14340" max="14340" width="25.85546875" style="36" bestFit="1" customWidth="1"/>
    <col min="14341" max="14341" width="18.140625" style="36" customWidth="1"/>
    <col min="14342" max="14345" width="8.7109375" style="36" customWidth="1"/>
    <col min="14346" max="14346" width="20.28515625" style="36" bestFit="1" customWidth="1"/>
    <col min="14347" max="14350" width="9" style="36" customWidth="1"/>
    <col min="14351" max="14351" width="14.85546875" style="36" bestFit="1" customWidth="1"/>
    <col min="14352" max="14352" width="2.28515625" style="36" customWidth="1"/>
    <col min="14353" max="14595" width="9.140625" style="36"/>
    <col min="14596" max="14596" width="25.85546875" style="36" bestFit="1" customWidth="1"/>
    <col min="14597" max="14597" width="18.140625" style="36" customWidth="1"/>
    <col min="14598" max="14601" width="8.7109375" style="36" customWidth="1"/>
    <col min="14602" max="14602" width="20.28515625" style="36" bestFit="1" customWidth="1"/>
    <col min="14603" max="14606" width="9" style="36" customWidth="1"/>
    <col min="14607" max="14607" width="14.85546875" style="36" bestFit="1" customWidth="1"/>
    <col min="14608" max="14608" width="2.28515625" style="36" customWidth="1"/>
    <col min="14609" max="14851" width="9.140625" style="36"/>
    <col min="14852" max="14852" width="25.85546875" style="36" bestFit="1" customWidth="1"/>
    <col min="14853" max="14853" width="18.140625" style="36" customWidth="1"/>
    <col min="14854" max="14857" width="8.7109375" style="36" customWidth="1"/>
    <col min="14858" max="14858" width="20.28515625" style="36" bestFit="1" customWidth="1"/>
    <col min="14859" max="14862" width="9" style="36" customWidth="1"/>
    <col min="14863" max="14863" width="14.85546875" style="36" bestFit="1" customWidth="1"/>
    <col min="14864" max="14864" width="2.28515625" style="36" customWidth="1"/>
    <col min="14865" max="15107" width="9.140625" style="36"/>
    <col min="15108" max="15108" width="25.85546875" style="36" bestFit="1" customWidth="1"/>
    <col min="15109" max="15109" width="18.140625" style="36" customWidth="1"/>
    <col min="15110" max="15113" width="8.7109375" style="36" customWidth="1"/>
    <col min="15114" max="15114" width="20.28515625" style="36" bestFit="1" customWidth="1"/>
    <col min="15115" max="15118" width="9" style="36" customWidth="1"/>
    <col min="15119" max="15119" width="14.85546875" style="36" bestFit="1" customWidth="1"/>
    <col min="15120" max="15120" width="2.28515625" style="36" customWidth="1"/>
    <col min="15121" max="15363" width="9.140625" style="36"/>
    <col min="15364" max="15364" width="25.85546875" style="36" bestFit="1" customWidth="1"/>
    <col min="15365" max="15365" width="18.140625" style="36" customWidth="1"/>
    <col min="15366" max="15369" width="8.7109375" style="36" customWidth="1"/>
    <col min="15370" max="15370" width="20.28515625" style="36" bestFit="1" customWidth="1"/>
    <col min="15371" max="15374" width="9" style="36" customWidth="1"/>
    <col min="15375" max="15375" width="14.85546875" style="36" bestFit="1" customWidth="1"/>
    <col min="15376" max="15376" width="2.28515625" style="36" customWidth="1"/>
    <col min="15377" max="15619" width="9.140625" style="36"/>
    <col min="15620" max="15620" width="25.85546875" style="36" bestFit="1" customWidth="1"/>
    <col min="15621" max="15621" width="18.140625" style="36" customWidth="1"/>
    <col min="15622" max="15625" width="8.7109375" style="36" customWidth="1"/>
    <col min="15626" max="15626" width="20.28515625" style="36" bestFit="1" customWidth="1"/>
    <col min="15627" max="15630" width="9" style="36" customWidth="1"/>
    <col min="15631" max="15631" width="14.85546875" style="36" bestFit="1" customWidth="1"/>
    <col min="15632" max="15632" width="2.28515625" style="36" customWidth="1"/>
    <col min="15633" max="15875" width="9.140625" style="36"/>
    <col min="15876" max="15876" width="25.85546875" style="36" bestFit="1" customWidth="1"/>
    <col min="15877" max="15877" width="18.140625" style="36" customWidth="1"/>
    <col min="15878" max="15881" width="8.7109375" style="36" customWidth="1"/>
    <col min="15882" max="15882" width="20.28515625" style="36" bestFit="1" customWidth="1"/>
    <col min="15883" max="15886" width="9" style="36" customWidth="1"/>
    <col min="15887" max="15887" width="14.85546875" style="36" bestFit="1" customWidth="1"/>
    <col min="15888" max="15888" width="2.28515625" style="36" customWidth="1"/>
    <col min="15889" max="16131" width="9.140625" style="36"/>
    <col min="16132" max="16132" width="25.85546875" style="36" bestFit="1" customWidth="1"/>
    <col min="16133" max="16133" width="18.140625" style="36" customWidth="1"/>
    <col min="16134" max="16137" width="8.7109375" style="36" customWidth="1"/>
    <col min="16138" max="16138" width="20.28515625" style="36" bestFit="1" customWidth="1"/>
    <col min="16139" max="16142" width="9" style="36" customWidth="1"/>
    <col min="16143" max="16143" width="14.85546875" style="36" bestFit="1" customWidth="1"/>
    <col min="16144" max="16144" width="2.28515625" style="36" customWidth="1"/>
    <col min="16145" max="16384" width="9.140625" style="36"/>
  </cols>
  <sheetData>
    <row r="1" spans="1:21" x14ac:dyDescent="0.25">
      <c r="A1" s="139"/>
      <c r="B1" s="139"/>
      <c r="C1" s="139"/>
      <c r="D1" s="139"/>
      <c r="E1" s="139"/>
      <c r="F1" s="139"/>
      <c r="G1" s="139"/>
      <c r="H1" s="139"/>
      <c r="I1" s="139"/>
      <c r="J1" s="139"/>
      <c r="K1" s="139"/>
      <c r="L1" s="139"/>
      <c r="M1" s="139"/>
      <c r="N1" s="139"/>
      <c r="R1" s="140"/>
      <c r="T1" s="140"/>
      <c r="U1" s="140"/>
    </row>
    <row r="2" spans="1:21" x14ac:dyDescent="0.25">
      <c r="A2" s="135" t="s">
        <v>90</v>
      </c>
      <c r="B2" s="139"/>
      <c r="C2" s="139"/>
      <c r="D2" s="139"/>
      <c r="E2" s="139"/>
      <c r="F2" s="139"/>
      <c r="G2" s="139"/>
      <c r="H2" s="139"/>
      <c r="I2" s="139"/>
      <c r="J2" s="139"/>
      <c r="K2" s="139"/>
      <c r="L2" s="139"/>
      <c r="M2" s="139"/>
      <c r="N2" s="139"/>
      <c r="R2" s="140"/>
      <c r="T2" s="140"/>
      <c r="U2" s="140"/>
    </row>
    <row r="3" spans="1:21" x14ac:dyDescent="0.25">
      <c r="A3" s="135"/>
      <c r="B3" s="139"/>
      <c r="C3" s="139"/>
      <c r="D3" s="139"/>
      <c r="E3" s="139"/>
      <c r="F3" s="139"/>
      <c r="G3" s="139"/>
      <c r="H3" s="139"/>
      <c r="I3" s="139"/>
      <c r="J3" s="139"/>
      <c r="K3" s="139"/>
      <c r="L3" s="139"/>
      <c r="M3" s="139"/>
      <c r="N3" s="139"/>
      <c r="R3" s="140"/>
      <c r="T3" s="140"/>
      <c r="U3" s="140"/>
    </row>
    <row r="4" spans="1:21" x14ac:dyDescent="0.25">
      <c r="A4" s="135" t="s">
        <v>129</v>
      </c>
      <c r="B4" s="136"/>
      <c r="C4" s="137"/>
      <c r="D4" s="137"/>
      <c r="E4" s="137"/>
      <c r="F4" s="137"/>
      <c r="G4" s="137"/>
      <c r="H4" s="137"/>
      <c r="I4" s="137"/>
      <c r="J4" s="137"/>
      <c r="K4" s="137"/>
      <c r="L4" s="137"/>
      <c r="M4" s="137"/>
      <c r="N4" s="137"/>
      <c r="R4" s="140"/>
      <c r="T4" s="140"/>
      <c r="U4" s="140"/>
    </row>
    <row r="5" spans="1:21" x14ac:dyDescent="0.25">
      <c r="A5" s="139"/>
      <c r="B5" s="139"/>
      <c r="C5" s="139"/>
      <c r="D5" s="139"/>
      <c r="E5" s="139"/>
      <c r="F5" s="139"/>
      <c r="G5" s="139"/>
      <c r="H5" s="139"/>
      <c r="I5" s="139"/>
      <c r="J5" s="139"/>
      <c r="K5" s="139"/>
      <c r="L5" s="139"/>
      <c r="M5" s="139"/>
      <c r="N5" s="139"/>
      <c r="R5" s="140"/>
      <c r="T5" s="140"/>
      <c r="U5" s="140"/>
    </row>
    <row r="6" spans="1:21" ht="18" thickBot="1" x14ac:dyDescent="0.3">
      <c r="A6" s="98" t="s">
        <v>123</v>
      </c>
      <c r="B6" s="139"/>
      <c r="C6" s="139"/>
      <c r="D6" s="288" t="s">
        <v>36</v>
      </c>
      <c r="E6" s="288"/>
      <c r="F6" s="288"/>
      <c r="G6" s="288"/>
      <c r="H6" s="288"/>
      <c r="I6" s="288"/>
      <c r="J6" s="139"/>
      <c r="K6" s="139"/>
      <c r="L6" s="139"/>
      <c r="M6" s="139"/>
      <c r="N6" s="139"/>
      <c r="R6" s="140"/>
      <c r="T6" s="140"/>
      <c r="U6" s="140"/>
    </row>
    <row r="7" spans="1:21" ht="30" customHeight="1" x14ac:dyDescent="0.25">
      <c r="A7" s="267"/>
      <c r="B7" s="269" t="s">
        <v>49</v>
      </c>
      <c r="C7" s="264"/>
      <c r="D7" s="272" t="s">
        <v>140</v>
      </c>
      <c r="E7" s="261"/>
      <c r="F7" s="262"/>
      <c r="G7" s="260" t="s">
        <v>133</v>
      </c>
      <c r="H7" s="261"/>
      <c r="I7" s="262"/>
      <c r="J7" s="213" t="s">
        <v>139</v>
      </c>
      <c r="K7" s="263" t="s">
        <v>29</v>
      </c>
      <c r="L7" s="264"/>
      <c r="M7" s="264"/>
      <c r="N7" s="209" t="s">
        <v>81</v>
      </c>
      <c r="P7" s="98" t="s">
        <v>17</v>
      </c>
      <c r="R7" s="140"/>
      <c r="T7" s="140"/>
      <c r="U7" s="140"/>
    </row>
    <row r="8" spans="1:21" x14ac:dyDescent="0.25">
      <c r="A8" s="268"/>
      <c r="B8" s="270" t="s">
        <v>79</v>
      </c>
      <c r="C8" s="271"/>
      <c r="D8" s="183">
        <f>J8</f>
        <v>2023</v>
      </c>
      <c r="E8" s="46">
        <f>D8+1</f>
        <v>2024</v>
      </c>
      <c r="F8" s="47">
        <f>E8+1</f>
        <v>2025</v>
      </c>
      <c r="G8" s="183">
        <f>J8</f>
        <v>2023</v>
      </c>
      <c r="H8" s="46">
        <f>G8+1</f>
        <v>2024</v>
      </c>
      <c r="I8" s="47">
        <f>H8+1</f>
        <v>2025</v>
      </c>
      <c r="J8" s="190">
        <v>2023</v>
      </c>
      <c r="K8" s="173">
        <f>J8</f>
        <v>2023</v>
      </c>
      <c r="L8" s="46">
        <f>K8+1</f>
        <v>2024</v>
      </c>
      <c r="M8" s="208">
        <f>L8+1</f>
        <v>2025</v>
      </c>
      <c r="N8" s="190" t="s">
        <v>80</v>
      </c>
      <c r="P8" s="139" t="s">
        <v>48</v>
      </c>
      <c r="Q8" s="116"/>
      <c r="R8" s="140"/>
      <c r="T8" s="140"/>
      <c r="U8" s="140"/>
    </row>
    <row r="9" spans="1:21" x14ac:dyDescent="0.25">
      <c r="A9" s="214" t="s">
        <v>18</v>
      </c>
      <c r="B9" s="265"/>
      <c r="C9" s="266"/>
      <c r="D9" s="220"/>
      <c r="E9" s="216"/>
      <c r="F9" s="217"/>
      <c r="G9" s="184"/>
      <c r="H9" s="104"/>
      <c r="I9" s="185"/>
      <c r="J9" s="222"/>
      <c r="K9" s="224">
        <f>(D9*J9)*G9</f>
        <v>0</v>
      </c>
      <c r="L9" s="225">
        <f>((J9*1.03)*E9)*H9</f>
        <v>0</v>
      </c>
      <c r="M9" s="226">
        <f>((J9*1.03*1.03)*F9)*I9</f>
        <v>0</v>
      </c>
      <c r="N9" s="227">
        <f>SUM(K9:M9)</f>
        <v>0</v>
      </c>
      <c r="P9" s="139" t="s">
        <v>95</v>
      </c>
      <c r="Q9" s="116"/>
    </row>
    <row r="10" spans="1:21" x14ac:dyDescent="0.25">
      <c r="A10" s="105" t="s">
        <v>19</v>
      </c>
      <c r="B10" s="265"/>
      <c r="C10" s="266"/>
      <c r="D10" s="220"/>
      <c r="E10" s="216"/>
      <c r="F10" s="217"/>
      <c r="G10" s="184"/>
      <c r="H10" s="104"/>
      <c r="I10" s="185"/>
      <c r="J10" s="222"/>
      <c r="K10" s="224">
        <f t="shared" ref="K10:K18" si="0">(D10*J10)*G10</f>
        <v>0</v>
      </c>
      <c r="L10" s="225">
        <f t="shared" ref="L10:L18" si="1">((J10*1.03)*E10)*H10</f>
        <v>0</v>
      </c>
      <c r="M10" s="226">
        <f t="shared" ref="M10:M18" si="2">((J10*1.03*1.03)*F10)*I10</f>
        <v>0</v>
      </c>
      <c r="N10" s="227">
        <f t="shared" ref="N10:N18" si="3">SUM(K10:M10)</f>
        <v>0</v>
      </c>
      <c r="P10" s="139" t="s">
        <v>97</v>
      </c>
      <c r="Q10" s="116"/>
    </row>
    <row r="11" spans="1:21" x14ac:dyDescent="0.25">
      <c r="A11" s="103" t="s">
        <v>20</v>
      </c>
      <c r="B11" s="265"/>
      <c r="C11" s="266"/>
      <c r="D11" s="220"/>
      <c r="E11" s="216"/>
      <c r="F11" s="217"/>
      <c r="G11" s="184"/>
      <c r="H11" s="104"/>
      <c r="I11" s="185"/>
      <c r="J11" s="222"/>
      <c r="K11" s="224">
        <f t="shared" si="0"/>
        <v>0</v>
      </c>
      <c r="L11" s="225">
        <f t="shared" si="1"/>
        <v>0</v>
      </c>
      <c r="M11" s="226">
        <f t="shared" si="2"/>
        <v>0</v>
      </c>
      <c r="N11" s="227">
        <f t="shared" si="3"/>
        <v>0</v>
      </c>
      <c r="P11" s="139" t="s">
        <v>94</v>
      </c>
      <c r="Q11" s="116"/>
    </row>
    <row r="12" spans="1:21" x14ac:dyDescent="0.25">
      <c r="A12" s="105" t="s">
        <v>21</v>
      </c>
      <c r="B12" s="265"/>
      <c r="C12" s="266"/>
      <c r="D12" s="220"/>
      <c r="E12" s="216"/>
      <c r="F12" s="217"/>
      <c r="G12" s="186"/>
      <c r="H12" s="121"/>
      <c r="I12" s="187"/>
      <c r="J12" s="222"/>
      <c r="K12" s="224">
        <f t="shared" si="0"/>
        <v>0</v>
      </c>
      <c r="L12" s="225">
        <f t="shared" si="1"/>
        <v>0</v>
      </c>
      <c r="M12" s="226">
        <f t="shared" si="2"/>
        <v>0</v>
      </c>
      <c r="N12" s="227">
        <f t="shared" si="3"/>
        <v>0</v>
      </c>
      <c r="P12" s="139" t="s">
        <v>96</v>
      </c>
      <c r="Q12" s="141"/>
      <c r="R12" s="141"/>
    </row>
    <row r="13" spans="1:21" x14ac:dyDescent="0.25">
      <c r="A13" s="103" t="s">
        <v>22</v>
      </c>
      <c r="B13" s="265"/>
      <c r="C13" s="266"/>
      <c r="D13" s="220"/>
      <c r="E13" s="216"/>
      <c r="F13" s="217"/>
      <c r="G13" s="184"/>
      <c r="H13" s="104"/>
      <c r="I13" s="185"/>
      <c r="J13" s="222"/>
      <c r="K13" s="224">
        <f t="shared" si="0"/>
        <v>0</v>
      </c>
      <c r="L13" s="225">
        <f t="shared" si="1"/>
        <v>0</v>
      </c>
      <c r="M13" s="226">
        <f t="shared" si="2"/>
        <v>0</v>
      </c>
      <c r="N13" s="227">
        <f t="shared" si="3"/>
        <v>0</v>
      </c>
      <c r="P13" s="139" t="s">
        <v>92</v>
      </c>
    </row>
    <row r="14" spans="1:21" x14ac:dyDescent="0.25">
      <c r="A14" s="105" t="s">
        <v>23</v>
      </c>
      <c r="B14" s="265"/>
      <c r="C14" s="266"/>
      <c r="D14" s="220"/>
      <c r="E14" s="216"/>
      <c r="F14" s="217"/>
      <c r="G14" s="184"/>
      <c r="H14" s="104"/>
      <c r="I14" s="185"/>
      <c r="J14" s="359"/>
      <c r="K14" s="224">
        <f t="shared" si="0"/>
        <v>0</v>
      </c>
      <c r="L14" s="225">
        <f t="shared" si="1"/>
        <v>0</v>
      </c>
      <c r="M14" s="226">
        <f t="shared" si="2"/>
        <v>0</v>
      </c>
      <c r="N14" s="227">
        <f t="shared" si="3"/>
        <v>0</v>
      </c>
      <c r="P14" s="139" t="s">
        <v>93</v>
      </c>
    </row>
    <row r="15" spans="1:21" x14ac:dyDescent="0.25">
      <c r="A15" s="103" t="s">
        <v>24</v>
      </c>
      <c r="B15" s="265"/>
      <c r="C15" s="266"/>
      <c r="D15" s="220"/>
      <c r="E15" s="216"/>
      <c r="F15" s="217"/>
      <c r="G15" s="184"/>
      <c r="H15" s="104"/>
      <c r="I15" s="185"/>
      <c r="J15" s="222"/>
      <c r="K15" s="224">
        <f t="shared" si="0"/>
        <v>0</v>
      </c>
      <c r="L15" s="225">
        <f t="shared" si="1"/>
        <v>0</v>
      </c>
      <c r="M15" s="226">
        <f t="shared" si="2"/>
        <v>0</v>
      </c>
      <c r="N15" s="227">
        <f t="shared" si="3"/>
        <v>0</v>
      </c>
      <c r="P15" s="139" t="s">
        <v>98</v>
      </c>
      <c r="Q15" s="133"/>
    </row>
    <row r="16" spans="1:21" x14ac:dyDescent="0.25">
      <c r="A16" s="103" t="s">
        <v>25</v>
      </c>
      <c r="B16" s="265"/>
      <c r="C16" s="266"/>
      <c r="D16" s="220"/>
      <c r="E16" s="216"/>
      <c r="F16" s="217"/>
      <c r="G16" s="184"/>
      <c r="H16" s="104"/>
      <c r="I16" s="185"/>
      <c r="J16" s="222"/>
      <c r="K16" s="224">
        <f t="shared" si="0"/>
        <v>0</v>
      </c>
      <c r="L16" s="225">
        <f t="shared" si="1"/>
        <v>0</v>
      </c>
      <c r="M16" s="226">
        <f t="shared" si="2"/>
        <v>0</v>
      </c>
      <c r="N16" s="227">
        <f t="shared" si="3"/>
        <v>0</v>
      </c>
      <c r="P16" s="126"/>
      <c r="Q16" s="138"/>
    </row>
    <row r="17" spans="1:17" x14ac:dyDescent="0.25">
      <c r="A17" s="105" t="s">
        <v>26</v>
      </c>
      <c r="B17" s="265"/>
      <c r="C17" s="266"/>
      <c r="D17" s="220"/>
      <c r="E17" s="216"/>
      <c r="F17" s="217"/>
      <c r="G17" s="184"/>
      <c r="H17" s="104"/>
      <c r="I17" s="185"/>
      <c r="J17" s="222"/>
      <c r="K17" s="224">
        <f t="shared" si="0"/>
        <v>0</v>
      </c>
      <c r="L17" s="225">
        <f t="shared" si="1"/>
        <v>0</v>
      </c>
      <c r="M17" s="226">
        <f t="shared" si="2"/>
        <v>0</v>
      </c>
      <c r="N17" s="227">
        <f t="shared" si="3"/>
        <v>0</v>
      </c>
      <c r="P17" s="120"/>
      <c r="Q17" s="99"/>
    </row>
    <row r="18" spans="1:17" ht="15.75" thickBot="1" x14ac:dyDescent="0.3">
      <c r="A18" s="106" t="s">
        <v>27</v>
      </c>
      <c r="B18" s="280"/>
      <c r="C18" s="281"/>
      <c r="D18" s="221"/>
      <c r="E18" s="218"/>
      <c r="F18" s="219"/>
      <c r="G18" s="188"/>
      <c r="H18" s="107"/>
      <c r="I18" s="189"/>
      <c r="J18" s="223"/>
      <c r="K18" s="224">
        <f t="shared" si="0"/>
        <v>0</v>
      </c>
      <c r="L18" s="228">
        <f t="shared" si="1"/>
        <v>0</v>
      </c>
      <c r="M18" s="229">
        <f t="shared" si="2"/>
        <v>0</v>
      </c>
      <c r="N18" s="230">
        <f t="shared" si="3"/>
        <v>0</v>
      </c>
      <c r="Q18" s="134"/>
    </row>
    <row r="19" spans="1:17" ht="15.75" thickBot="1" x14ac:dyDescent="0.3">
      <c r="A19" s="108" t="s">
        <v>33</v>
      </c>
      <c r="B19" s="109"/>
      <c r="C19" s="109"/>
      <c r="D19" s="110"/>
      <c r="E19" s="110"/>
      <c r="F19" s="110"/>
      <c r="G19" s="110"/>
      <c r="H19" s="110"/>
      <c r="I19" s="110"/>
      <c r="J19" s="110"/>
      <c r="K19" s="231">
        <f>SUM(K9:K18)</f>
        <v>0</v>
      </c>
      <c r="L19" s="232">
        <f>SUM(L9:L18)</f>
        <v>0</v>
      </c>
      <c r="M19" s="233">
        <f>SUM(M9:M18)</f>
        <v>0</v>
      </c>
      <c r="N19" s="234">
        <f>SUM(N9:N18)</f>
        <v>0</v>
      </c>
    </row>
    <row r="20" spans="1:17" x14ac:dyDescent="0.25">
      <c r="A20" s="111"/>
      <c r="B20" s="139"/>
      <c r="C20" s="139"/>
      <c r="D20" s="112"/>
      <c r="E20" s="112"/>
      <c r="F20" s="112"/>
      <c r="G20" s="112"/>
      <c r="H20" s="112"/>
      <c r="I20" s="112"/>
      <c r="J20" s="112"/>
      <c r="K20" s="169"/>
      <c r="L20" s="100"/>
      <c r="M20" s="100"/>
      <c r="N20" s="100"/>
      <c r="O20" s="100"/>
      <c r="P20" s="101"/>
    </row>
    <row r="21" spans="1:17" ht="15.75" thickBot="1" x14ac:dyDescent="0.3">
      <c r="A21" s="98" t="s">
        <v>82</v>
      </c>
      <c r="B21" s="113"/>
      <c r="C21" s="113"/>
      <c r="D21" s="113"/>
      <c r="E21" s="113"/>
      <c r="F21" s="113"/>
      <c r="G21" s="113"/>
      <c r="H21" s="113"/>
      <c r="I21" s="113"/>
      <c r="J21" s="113"/>
      <c r="K21" s="113"/>
      <c r="L21" s="113"/>
      <c r="M21" s="140"/>
      <c r="N21" s="139"/>
    </row>
    <row r="22" spans="1:17" ht="15" customHeight="1" x14ac:dyDescent="0.25">
      <c r="A22" s="282"/>
      <c r="B22" s="284" t="s">
        <v>28</v>
      </c>
      <c r="C22" s="285"/>
      <c r="D22" s="285"/>
      <c r="E22" s="285"/>
      <c r="F22" s="285"/>
      <c r="G22" s="285"/>
      <c r="H22" s="285"/>
      <c r="I22" s="285"/>
      <c r="J22" s="175"/>
      <c r="K22" s="305" t="s">
        <v>29</v>
      </c>
      <c r="L22" s="306"/>
      <c r="M22" s="306"/>
      <c r="N22" s="209" t="s">
        <v>84</v>
      </c>
      <c r="P22" s="98"/>
    </row>
    <row r="23" spans="1:17" x14ac:dyDescent="0.25">
      <c r="A23" s="283"/>
      <c r="B23" s="286" t="s">
        <v>83</v>
      </c>
      <c r="C23" s="287"/>
      <c r="D23" s="287"/>
      <c r="E23" s="287"/>
      <c r="F23" s="287"/>
      <c r="G23" s="287"/>
      <c r="H23" s="287"/>
      <c r="I23" s="287"/>
      <c r="J23" s="172"/>
      <c r="K23" s="183">
        <f>J8</f>
        <v>2023</v>
      </c>
      <c r="L23" s="46">
        <f>K23+1</f>
        <v>2024</v>
      </c>
      <c r="M23" s="208">
        <f>L23+1</f>
        <v>2025</v>
      </c>
      <c r="N23" s="190" t="s">
        <v>80</v>
      </c>
    </row>
    <row r="24" spans="1:17" x14ac:dyDescent="0.25">
      <c r="A24" s="114" t="s">
        <v>30</v>
      </c>
      <c r="B24" s="314"/>
      <c r="C24" s="274"/>
      <c r="D24" s="274"/>
      <c r="E24" s="274"/>
      <c r="F24" s="274"/>
      <c r="G24" s="274"/>
      <c r="H24" s="274"/>
      <c r="I24" s="274"/>
      <c r="J24" s="174"/>
      <c r="K24" s="240"/>
      <c r="L24" s="241"/>
      <c r="M24" s="242"/>
      <c r="N24" s="210">
        <f>SUM(K24:M24)</f>
        <v>0</v>
      </c>
    </row>
    <row r="25" spans="1:17" x14ac:dyDescent="0.25">
      <c r="A25" s="115" t="s">
        <v>34</v>
      </c>
      <c r="B25" s="273"/>
      <c r="C25" s="274"/>
      <c r="D25" s="274"/>
      <c r="E25" s="274"/>
      <c r="F25" s="274"/>
      <c r="G25" s="274"/>
      <c r="H25" s="274"/>
      <c r="I25" s="274"/>
      <c r="J25" s="174"/>
      <c r="K25" s="243"/>
      <c r="L25" s="244"/>
      <c r="M25" s="245"/>
      <c r="N25" s="210">
        <f>SUM(K25:M25)</f>
        <v>0</v>
      </c>
    </row>
    <row r="26" spans="1:17" ht="15.75" thickBot="1" x14ac:dyDescent="0.3">
      <c r="A26" s="176" t="s">
        <v>31</v>
      </c>
      <c r="B26" s="273"/>
      <c r="C26" s="274"/>
      <c r="D26" s="274"/>
      <c r="E26" s="274"/>
      <c r="F26" s="274"/>
      <c r="G26" s="274"/>
      <c r="H26" s="274"/>
      <c r="I26" s="274"/>
      <c r="J26" s="235"/>
      <c r="K26" s="246"/>
      <c r="L26" s="247"/>
      <c r="M26" s="248"/>
      <c r="N26" s="211">
        <f>SUM(K26:M26)</f>
        <v>0</v>
      </c>
    </row>
    <row r="27" spans="1:17" ht="15.75" thickBot="1" x14ac:dyDescent="0.3">
      <c r="A27" s="108" t="s">
        <v>33</v>
      </c>
      <c r="B27" s="275"/>
      <c r="C27" s="276"/>
      <c r="D27" s="276"/>
      <c r="E27" s="276"/>
      <c r="F27" s="276"/>
      <c r="G27" s="276"/>
      <c r="H27" s="276"/>
      <c r="I27" s="276"/>
      <c r="J27" s="110"/>
      <c r="K27" s="192">
        <f>SUM(K24:K26)</f>
        <v>0</v>
      </c>
      <c r="L27" s="236">
        <f>SUM(L24:L26)</f>
        <v>0</v>
      </c>
      <c r="M27" s="237">
        <f>SUM(M24:M26)</f>
        <v>0</v>
      </c>
      <c r="N27" s="238">
        <f>SUM(N24:N26)</f>
        <v>0</v>
      </c>
    </row>
    <row r="28" spans="1:17" x14ac:dyDescent="0.25">
      <c r="A28" s="139"/>
      <c r="B28" s="116"/>
      <c r="C28" s="116"/>
      <c r="D28" s="116"/>
      <c r="E28" s="116"/>
      <c r="F28" s="116"/>
      <c r="G28" s="116"/>
      <c r="H28" s="116"/>
      <c r="I28" s="116"/>
      <c r="J28" s="116"/>
      <c r="K28" s="116"/>
      <c r="L28" s="116"/>
      <c r="M28" s="116"/>
      <c r="N28" s="102"/>
      <c r="O28" s="102"/>
      <c r="P28" s="101"/>
    </row>
    <row r="29" spans="1:17" ht="15.75" thickBot="1" x14ac:dyDescent="0.3">
      <c r="A29" s="98" t="s">
        <v>32</v>
      </c>
      <c r="B29" s="139"/>
      <c r="C29" s="139"/>
      <c r="D29" s="139"/>
      <c r="E29" s="139"/>
      <c r="F29" s="139"/>
      <c r="G29" s="139"/>
      <c r="H29" s="139"/>
      <c r="I29" s="139"/>
      <c r="J29" s="139"/>
      <c r="K29" s="139"/>
      <c r="L29" s="139"/>
      <c r="M29" s="139"/>
      <c r="N29" s="139"/>
    </row>
    <row r="30" spans="1:17" ht="15" customHeight="1" x14ac:dyDescent="0.25">
      <c r="A30" s="277" t="s">
        <v>35</v>
      </c>
      <c r="B30" s="278"/>
      <c r="C30" s="279"/>
      <c r="D30" s="290">
        <f>J8</f>
        <v>2023</v>
      </c>
      <c r="E30" s="291"/>
      <c r="F30" s="290">
        <f>D30+1</f>
        <v>2024</v>
      </c>
      <c r="G30" s="291"/>
      <c r="H30" s="290">
        <f>F30+1</f>
        <v>2025</v>
      </c>
      <c r="I30" s="292"/>
      <c r="J30" s="191" t="s">
        <v>85</v>
      </c>
      <c r="K30" s="180">
        <f>J8</f>
        <v>2023</v>
      </c>
      <c r="L30" s="45">
        <f>K30+1</f>
        <v>2024</v>
      </c>
      <c r="M30" s="207">
        <f>L30+1</f>
        <v>2025</v>
      </c>
      <c r="N30" s="191" t="s">
        <v>80</v>
      </c>
    </row>
    <row r="31" spans="1:17" ht="15.75" thickBot="1" x14ac:dyDescent="0.3">
      <c r="A31" s="122" t="s">
        <v>76</v>
      </c>
      <c r="B31" s="37"/>
      <c r="C31" s="117"/>
      <c r="D31" s="294">
        <f>K19+K27</f>
        <v>0</v>
      </c>
      <c r="E31" s="295"/>
      <c r="F31" s="294">
        <f>L19+L27</f>
        <v>0</v>
      </c>
      <c r="G31" s="295"/>
      <c r="H31" s="294">
        <f>M19+M27</f>
        <v>0</v>
      </c>
      <c r="I31" s="295"/>
      <c r="J31" s="249">
        <v>0.25</v>
      </c>
      <c r="K31" s="181">
        <f>D31*$J$31</f>
        <v>0</v>
      </c>
      <c r="L31" s="206">
        <f>F31*$J$31</f>
        <v>0</v>
      </c>
      <c r="M31" s="206">
        <f>H31*$J$31</f>
        <v>0</v>
      </c>
      <c r="N31" s="239">
        <f>SUM(K31:M31)</f>
        <v>0</v>
      </c>
    </row>
    <row r="32" spans="1:17" x14ac:dyDescent="0.25">
      <c r="A32" s="139"/>
      <c r="B32" s="139"/>
      <c r="C32" s="139"/>
      <c r="D32" s="139"/>
      <c r="E32" s="139"/>
      <c r="F32" s="139"/>
      <c r="G32" s="139"/>
      <c r="H32" s="139"/>
      <c r="I32" s="139"/>
      <c r="J32" s="139"/>
      <c r="K32" s="139"/>
      <c r="L32" s="139"/>
      <c r="M32" s="139"/>
      <c r="N32" s="139"/>
    </row>
    <row r="33" spans="1:14" ht="15.75" thickBot="1" x14ac:dyDescent="0.3">
      <c r="A33" s="302" t="s">
        <v>128</v>
      </c>
      <c r="B33" s="302"/>
      <c r="C33" s="302"/>
      <c r="D33" s="302"/>
      <c r="E33" s="302"/>
      <c r="F33" s="302"/>
      <c r="G33" s="302"/>
      <c r="H33" s="302"/>
      <c r="I33" s="302"/>
      <c r="J33" s="302"/>
      <c r="K33" s="119"/>
      <c r="L33" s="139"/>
      <c r="M33" s="139"/>
      <c r="N33" s="139"/>
    </row>
    <row r="34" spans="1:14" ht="15.75" x14ac:dyDescent="0.25">
      <c r="A34" s="123" t="s">
        <v>86</v>
      </c>
      <c r="B34" s="124"/>
      <c r="C34" s="124"/>
      <c r="D34" s="296">
        <f>J8</f>
        <v>2023</v>
      </c>
      <c r="E34" s="297"/>
      <c r="F34" s="297">
        <f>D34+1</f>
        <v>2024</v>
      </c>
      <c r="G34" s="297"/>
      <c r="H34" s="297">
        <f>F34+1</f>
        <v>2025</v>
      </c>
      <c r="I34" s="290"/>
      <c r="J34" s="191" t="s">
        <v>80</v>
      </c>
      <c r="K34" s="139"/>
      <c r="L34" s="139"/>
      <c r="M34" s="139"/>
      <c r="N34" s="139"/>
    </row>
    <row r="35" spans="1:14" ht="15.75" thickBot="1" x14ac:dyDescent="0.3">
      <c r="A35" s="102"/>
      <c r="B35" s="102"/>
      <c r="C35" s="102"/>
      <c r="D35" s="293">
        <f>K19+K27+K31</f>
        <v>0</v>
      </c>
      <c r="E35" s="313"/>
      <c r="F35" s="293">
        <f>L19+L27+L31</f>
        <v>0</v>
      </c>
      <c r="G35" s="313"/>
      <c r="H35" s="293">
        <f>M19+M27+M31</f>
        <v>0</v>
      </c>
      <c r="I35" s="294"/>
      <c r="J35" s="212">
        <f>SUM(D35:I35)</f>
        <v>0</v>
      </c>
      <c r="K35" s="139"/>
      <c r="L35" s="139"/>
      <c r="M35" s="139"/>
      <c r="N35" s="139"/>
    </row>
    <row r="36" spans="1:14" x14ac:dyDescent="0.25">
      <c r="A36" s="102"/>
      <c r="B36" s="102"/>
      <c r="C36" s="102"/>
      <c r="D36" s="125"/>
      <c r="E36" s="125"/>
      <c r="F36" s="125"/>
      <c r="G36" s="125"/>
      <c r="H36" s="125"/>
      <c r="I36" s="125"/>
      <c r="J36" s="125"/>
      <c r="K36" s="139"/>
      <c r="L36" s="139"/>
      <c r="M36" s="139"/>
      <c r="N36" s="139"/>
    </row>
    <row r="37" spans="1:14" ht="15.75" thickBot="1" x14ac:dyDescent="0.3">
      <c r="A37" s="102"/>
      <c r="B37" s="102"/>
      <c r="C37" s="102"/>
      <c r="D37" s="125"/>
      <c r="E37" s="125"/>
      <c r="F37" s="125"/>
      <c r="G37" s="125"/>
      <c r="H37" s="125"/>
      <c r="I37" s="125"/>
      <c r="J37" s="125"/>
      <c r="K37" s="139"/>
      <c r="L37" s="139"/>
      <c r="M37" s="139"/>
      <c r="N37" s="139"/>
    </row>
    <row r="38" spans="1:14" ht="15.75" x14ac:dyDescent="0.25">
      <c r="A38" s="127" t="s">
        <v>77</v>
      </c>
      <c r="B38" s="128"/>
      <c r="C38" s="215"/>
      <c r="D38" s="310">
        <f>J8</f>
        <v>2023</v>
      </c>
      <c r="E38" s="311"/>
      <c r="F38" s="311">
        <f>D38+1</f>
        <v>2024</v>
      </c>
      <c r="G38" s="311"/>
      <c r="H38" s="311">
        <f>F38+1</f>
        <v>2025</v>
      </c>
      <c r="I38" s="312"/>
      <c r="J38" s="250" t="s">
        <v>80</v>
      </c>
      <c r="K38" s="139"/>
      <c r="L38" s="118"/>
      <c r="M38" s="118"/>
      <c r="N38" s="139"/>
    </row>
    <row r="39" spans="1:14" x14ac:dyDescent="0.25">
      <c r="A39" s="289" t="s">
        <v>78</v>
      </c>
      <c r="B39" s="289"/>
      <c r="C39" s="129"/>
      <c r="D39" s="307">
        <f>D35</f>
        <v>0</v>
      </c>
      <c r="E39" s="298"/>
      <c r="F39" s="298">
        <f>F35</f>
        <v>0</v>
      </c>
      <c r="G39" s="298"/>
      <c r="H39" s="298">
        <f>H35</f>
        <v>0</v>
      </c>
      <c r="I39" s="299"/>
      <c r="J39" s="251">
        <f>J35</f>
        <v>0</v>
      </c>
      <c r="K39" s="139"/>
      <c r="L39" s="139"/>
      <c r="M39" s="139"/>
      <c r="N39" s="139"/>
    </row>
    <row r="40" spans="1:14" x14ac:dyDescent="0.25">
      <c r="A40" s="289" t="s">
        <v>87</v>
      </c>
      <c r="B40" s="289"/>
      <c r="C40" s="129"/>
      <c r="D40" s="308"/>
      <c r="E40" s="300"/>
      <c r="F40" s="300"/>
      <c r="G40" s="300"/>
      <c r="H40" s="300"/>
      <c r="I40" s="301"/>
      <c r="J40" s="252">
        <f>SUM(D40:I40)</f>
        <v>0</v>
      </c>
      <c r="K40" s="139"/>
      <c r="L40" s="139"/>
      <c r="M40" s="139"/>
      <c r="N40" s="139"/>
    </row>
    <row r="41" spans="1:14" ht="15.75" thickBot="1" x14ac:dyDescent="0.3">
      <c r="A41" s="289" t="s">
        <v>88</v>
      </c>
      <c r="B41" s="289"/>
      <c r="C41" s="130"/>
      <c r="D41" s="309"/>
      <c r="E41" s="303"/>
      <c r="F41" s="303"/>
      <c r="G41" s="303"/>
      <c r="H41" s="303"/>
      <c r="I41" s="304"/>
      <c r="J41" s="253">
        <f>SUM(D41:I41)</f>
        <v>0</v>
      </c>
      <c r="K41" s="139"/>
      <c r="L41" s="139"/>
      <c r="M41" s="139"/>
      <c r="N41" s="139"/>
    </row>
    <row r="42" spans="1:14" s="139" customFormat="1" ht="15.75" thickBot="1" x14ac:dyDescent="0.3">
      <c r="A42" s="131"/>
      <c r="B42" s="131"/>
      <c r="C42" s="131"/>
      <c r="D42" s="131"/>
      <c r="E42" s="131"/>
      <c r="F42" s="131"/>
      <c r="G42" s="131"/>
      <c r="H42" s="131"/>
      <c r="I42" s="131"/>
      <c r="J42" s="132">
        <f>SUM(J39:J41)</f>
        <v>0</v>
      </c>
    </row>
    <row r="43" spans="1:14" s="139" customFormat="1" x14ac:dyDescent="0.25"/>
    <row r="44" spans="1:14" s="139" customFormat="1" x14ac:dyDescent="0.25"/>
    <row r="45" spans="1:14" s="139" customFormat="1" x14ac:dyDescent="0.25">
      <c r="A45" s="98" t="s">
        <v>89</v>
      </c>
      <c r="B45" s="136"/>
      <c r="C45" s="137"/>
      <c r="D45" s="137"/>
      <c r="E45" s="137"/>
      <c r="F45" s="137"/>
      <c r="G45" s="137"/>
      <c r="H45" s="137"/>
      <c r="I45" s="137"/>
      <c r="J45" s="137"/>
      <c r="K45" s="137"/>
      <c r="L45" s="137"/>
      <c r="M45" s="137"/>
      <c r="N45" s="137"/>
    </row>
    <row r="46" spans="1:14" s="139" customFormat="1" x14ac:dyDescent="0.25">
      <c r="B46" s="136"/>
      <c r="C46" s="137"/>
      <c r="D46" s="137"/>
      <c r="E46" s="137"/>
      <c r="F46" s="137"/>
      <c r="G46" s="137"/>
      <c r="H46" s="137"/>
      <c r="I46" s="137"/>
      <c r="J46" s="137"/>
      <c r="K46" s="137"/>
      <c r="L46" s="137"/>
      <c r="M46" s="137"/>
      <c r="N46" s="137"/>
    </row>
    <row r="47" spans="1:14" s="139" customFormat="1" x14ac:dyDescent="0.25">
      <c r="B47" s="137"/>
      <c r="C47" s="137"/>
      <c r="D47" s="137"/>
      <c r="E47" s="137"/>
      <c r="F47" s="137"/>
      <c r="G47" s="137"/>
      <c r="H47" s="137"/>
      <c r="I47" s="137"/>
      <c r="J47" s="137"/>
      <c r="K47" s="137"/>
      <c r="L47" s="137"/>
      <c r="M47" s="137"/>
      <c r="N47" s="137"/>
    </row>
    <row r="48" spans="1:14" s="139" customFormat="1" x14ac:dyDescent="0.25">
      <c r="B48" s="137"/>
      <c r="C48" s="137"/>
      <c r="D48" s="137"/>
      <c r="E48" s="137"/>
      <c r="F48" s="137"/>
      <c r="G48" s="137"/>
      <c r="H48" s="137"/>
      <c r="I48" s="137"/>
      <c r="J48" s="137"/>
      <c r="K48" s="137"/>
      <c r="L48" s="137"/>
      <c r="M48" s="137"/>
      <c r="N48" s="137"/>
    </row>
    <row r="49" spans="2:14" s="139" customFormat="1" x14ac:dyDescent="0.25">
      <c r="B49" s="137"/>
      <c r="C49" s="137"/>
      <c r="D49" s="137"/>
      <c r="E49" s="137"/>
      <c r="F49" s="137"/>
      <c r="G49" s="137"/>
      <c r="H49" s="137"/>
      <c r="I49" s="137"/>
      <c r="J49" s="137"/>
      <c r="K49" s="137"/>
      <c r="L49" s="137"/>
      <c r="M49" s="137"/>
      <c r="N49" s="137"/>
    </row>
    <row r="50" spans="2:14" s="139" customFormat="1" x14ac:dyDescent="0.25">
      <c r="B50" s="137"/>
      <c r="C50" s="137"/>
      <c r="D50" s="137"/>
      <c r="E50" s="137"/>
      <c r="F50" s="137"/>
      <c r="G50" s="137"/>
      <c r="H50" s="137"/>
      <c r="I50" s="137"/>
      <c r="J50" s="137"/>
      <c r="K50" s="137"/>
      <c r="L50" s="137"/>
      <c r="M50" s="137"/>
      <c r="N50" s="137"/>
    </row>
    <row r="51" spans="2:14" s="139" customFormat="1" x14ac:dyDescent="0.25">
      <c r="B51" s="137"/>
      <c r="C51" s="137"/>
      <c r="D51" s="137"/>
      <c r="E51" s="137"/>
      <c r="F51" s="137"/>
      <c r="G51" s="137"/>
      <c r="H51" s="137"/>
      <c r="I51" s="137"/>
      <c r="J51" s="137"/>
      <c r="K51" s="137"/>
      <c r="L51" s="137"/>
      <c r="M51" s="137"/>
      <c r="N51" s="137"/>
    </row>
    <row r="52" spans="2:14" s="139" customFormat="1" x14ac:dyDescent="0.25">
      <c r="B52" s="137"/>
      <c r="C52" s="137"/>
      <c r="D52" s="137"/>
      <c r="E52" s="137"/>
      <c r="F52" s="137"/>
      <c r="G52" s="137"/>
      <c r="H52" s="137"/>
      <c r="I52" s="137"/>
      <c r="J52" s="137"/>
      <c r="K52" s="137"/>
      <c r="L52" s="137"/>
      <c r="M52" s="137"/>
      <c r="N52" s="137"/>
    </row>
    <row r="53" spans="2:14" s="139" customFormat="1" x14ac:dyDescent="0.25">
      <c r="B53" s="137"/>
      <c r="C53" s="137"/>
      <c r="D53" s="137"/>
      <c r="E53" s="137"/>
      <c r="F53" s="137"/>
      <c r="G53" s="137"/>
      <c r="H53" s="137"/>
      <c r="I53" s="137"/>
      <c r="J53" s="137"/>
      <c r="K53" s="137"/>
      <c r="L53" s="137"/>
      <c r="M53" s="137"/>
      <c r="N53" s="137"/>
    </row>
    <row r="54" spans="2:14" s="139" customFormat="1" x14ac:dyDescent="0.25">
      <c r="B54" s="137"/>
      <c r="C54" s="137"/>
      <c r="D54" s="137"/>
      <c r="E54" s="137"/>
      <c r="F54" s="137"/>
      <c r="G54" s="137"/>
      <c r="H54" s="137"/>
      <c r="I54" s="137"/>
      <c r="J54" s="137"/>
      <c r="K54" s="137"/>
      <c r="L54" s="137"/>
      <c r="M54" s="137"/>
      <c r="N54" s="137"/>
    </row>
    <row r="55" spans="2:14" s="139" customFormat="1" x14ac:dyDescent="0.25">
      <c r="B55" s="137"/>
      <c r="C55" s="137"/>
      <c r="D55" s="137"/>
      <c r="E55" s="137"/>
      <c r="F55" s="137"/>
      <c r="G55" s="137"/>
      <c r="H55" s="137"/>
      <c r="I55" s="137"/>
      <c r="J55" s="137"/>
      <c r="K55" s="137"/>
      <c r="L55" s="137"/>
      <c r="M55" s="137"/>
      <c r="N55" s="137"/>
    </row>
    <row r="56" spans="2:14" s="139" customFormat="1" x14ac:dyDescent="0.25">
      <c r="B56" s="137"/>
      <c r="C56" s="137"/>
      <c r="D56" s="137"/>
      <c r="E56" s="137"/>
      <c r="F56" s="137"/>
      <c r="G56" s="137"/>
      <c r="H56" s="137"/>
      <c r="I56" s="137"/>
      <c r="J56" s="137"/>
      <c r="K56" s="137"/>
      <c r="L56" s="137"/>
      <c r="M56" s="137"/>
      <c r="N56" s="137"/>
    </row>
    <row r="57" spans="2:14" s="139" customFormat="1" x14ac:dyDescent="0.25">
      <c r="B57" s="137"/>
      <c r="C57" s="137"/>
      <c r="D57" s="137"/>
      <c r="E57" s="137"/>
      <c r="F57" s="137"/>
      <c r="G57" s="137"/>
      <c r="H57" s="137"/>
      <c r="I57" s="137"/>
      <c r="J57" s="137"/>
      <c r="K57" s="137"/>
      <c r="L57" s="137"/>
      <c r="M57" s="137"/>
      <c r="N57" s="137"/>
    </row>
    <row r="58" spans="2:14" s="139" customFormat="1" x14ac:dyDescent="0.25"/>
    <row r="59" spans="2:14" s="139" customFormat="1" x14ac:dyDescent="0.25"/>
    <row r="60" spans="2:14" s="139" customFormat="1" x14ac:dyDescent="0.25"/>
    <row r="61" spans="2:14" s="139" customFormat="1" x14ac:dyDescent="0.25"/>
    <row r="62" spans="2:14" s="139" customFormat="1" x14ac:dyDescent="0.25"/>
    <row r="63" spans="2:14" s="139" customFormat="1" x14ac:dyDescent="0.25"/>
    <row r="64" spans="2:14" s="139" customFormat="1" x14ac:dyDescent="0.25"/>
    <row r="65" s="139" customFormat="1" x14ac:dyDescent="0.25"/>
    <row r="66" s="139" customFormat="1" x14ac:dyDescent="0.25"/>
    <row r="67" s="139" customFormat="1" x14ac:dyDescent="0.25"/>
    <row r="68" s="139" customFormat="1" x14ac:dyDescent="0.25"/>
    <row r="69" s="139" customFormat="1" x14ac:dyDescent="0.25"/>
    <row r="70" s="139" customFormat="1" x14ac:dyDescent="0.25"/>
    <row r="71" s="139" customFormat="1" x14ac:dyDescent="0.25"/>
    <row r="72" s="139" customFormat="1" x14ac:dyDescent="0.25"/>
    <row r="73" s="139" customFormat="1" x14ac:dyDescent="0.25"/>
    <row r="74" s="139" customFormat="1" x14ac:dyDescent="0.25"/>
    <row r="75" s="139" customFormat="1" x14ac:dyDescent="0.25"/>
    <row r="76" s="139" customFormat="1" x14ac:dyDescent="0.25"/>
    <row r="77" s="139" customFormat="1" x14ac:dyDescent="0.25"/>
    <row r="78" s="139" customFormat="1" x14ac:dyDescent="0.25"/>
    <row r="79" s="139" customFormat="1" x14ac:dyDescent="0.25"/>
    <row r="80" s="139" customFormat="1" x14ac:dyDescent="0.25"/>
    <row r="81" s="139" customFormat="1" x14ac:dyDescent="0.25"/>
    <row r="82" s="139" customFormat="1" x14ac:dyDescent="0.25"/>
    <row r="83" s="139" customFormat="1" x14ac:dyDescent="0.25"/>
    <row r="84" s="139" customFormat="1" x14ac:dyDescent="0.25"/>
    <row r="85" s="139" customFormat="1" x14ac:dyDescent="0.25"/>
    <row r="86" s="139" customFormat="1" x14ac:dyDescent="0.25"/>
    <row r="87" s="139" customFormat="1" x14ac:dyDescent="0.25"/>
    <row r="88" s="139" customFormat="1" x14ac:dyDescent="0.25"/>
    <row r="89" s="139" customFormat="1" x14ac:dyDescent="0.25"/>
    <row r="90" s="139" customFormat="1" x14ac:dyDescent="0.25"/>
    <row r="91" s="139" customFormat="1" x14ac:dyDescent="0.25"/>
    <row r="92" s="139" customFormat="1" x14ac:dyDescent="0.25"/>
    <row r="93" s="139" customFormat="1" x14ac:dyDescent="0.25"/>
    <row r="94" s="139" customFormat="1" x14ac:dyDescent="0.25"/>
    <row r="95" s="139" customFormat="1" x14ac:dyDescent="0.25"/>
    <row r="96" s="139" customFormat="1" x14ac:dyDescent="0.25"/>
    <row r="97" s="139" customFormat="1" x14ac:dyDescent="0.25"/>
    <row r="98" s="139" customFormat="1" x14ac:dyDescent="0.25"/>
    <row r="99" s="139" customFormat="1" x14ac:dyDescent="0.25"/>
    <row r="100" s="139" customFormat="1" x14ac:dyDescent="0.25"/>
    <row r="101" s="139" customFormat="1" x14ac:dyDescent="0.25"/>
    <row r="102" s="139" customFormat="1" x14ac:dyDescent="0.25"/>
    <row r="103" s="139" customFormat="1" x14ac:dyDescent="0.25"/>
    <row r="104" s="139" customFormat="1" x14ac:dyDescent="0.25"/>
    <row r="105" s="139" customFormat="1" x14ac:dyDescent="0.25"/>
    <row r="106" s="139" customFormat="1" x14ac:dyDescent="0.25"/>
    <row r="107" s="139" customFormat="1" x14ac:dyDescent="0.25"/>
    <row r="108" s="139" customFormat="1" x14ac:dyDescent="0.25"/>
    <row r="109" s="139" customFormat="1" x14ac:dyDescent="0.25"/>
    <row r="110" s="139" customFormat="1" x14ac:dyDescent="0.25"/>
    <row r="111" s="139" customFormat="1" x14ac:dyDescent="0.25"/>
    <row r="112" s="139" customFormat="1" x14ac:dyDescent="0.25"/>
    <row r="113" s="139" customFormat="1" x14ac:dyDescent="0.25"/>
    <row r="114" s="139" customFormat="1" x14ac:dyDescent="0.25"/>
    <row r="115" s="139" customFormat="1" x14ac:dyDescent="0.25"/>
    <row r="116" s="139" customFormat="1" x14ac:dyDescent="0.25"/>
    <row r="117" s="139" customFormat="1" x14ac:dyDescent="0.25"/>
    <row r="118" s="139" customFormat="1" x14ac:dyDescent="0.25"/>
    <row r="119" s="139" customFormat="1" x14ac:dyDescent="0.25"/>
    <row r="120" s="139" customFormat="1" x14ac:dyDescent="0.25"/>
    <row r="121" s="139" customFormat="1" x14ac:dyDescent="0.25"/>
    <row r="122" s="139" customFormat="1" x14ac:dyDescent="0.25"/>
    <row r="123" s="139" customFormat="1" x14ac:dyDescent="0.25"/>
    <row r="124" s="139" customFormat="1" x14ac:dyDescent="0.25"/>
    <row r="125" s="139" customFormat="1" x14ac:dyDescent="0.25"/>
    <row r="126" s="139" customFormat="1" x14ac:dyDescent="0.25"/>
    <row r="127" s="139" customFormat="1" x14ac:dyDescent="0.25"/>
    <row r="128" s="139" customFormat="1" x14ac:dyDescent="0.25"/>
    <row r="129" s="139" customFormat="1" x14ac:dyDescent="0.25"/>
    <row r="130" s="139" customFormat="1" x14ac:dyDescent="0.25"/>
    <row r="131" s="139" customFormat="1" x14ac:dyDescent="0.25"/>
    <row r="132" s="139" customFormat="1" x14ac:dyDescent="0.25"/>
    <row r="133" s="139" customFormat="1" x14ac:dyDescent="0.25"/>
    <row r="134" s="139" customFormat="1" x14ac:dyDescent="0.25"/>
    <row r="135" s="139" customFormat="1" x14ac:dyDescent="0.25"/>
    <row r="136" s="139" customFormat="1" x14ac:dyDescent="0.25"/>
    <row r="137" s="139" customFormat="1" x14ac:dyDescent="0.25"/>
    <row r="138" s="139" customFormat="1" x14ac:dyDescent="0.25"/>
    <row r="139" s="139" customFormat="1" x14ac:dyDescent="0.25"/>
    <row r="140" s="139" customFormat="1" x14ac:dyDescent="0.25"/>
    <row r="141" s="139" customFormat="1" x14ac:dyDescent="0.25"/>
    <row r="142" s="139" customFormat="1" x14ac:dyDescent="0.25"/>
    <row r="143" s="139" customFormat="1" x14ac:dyDescent="0.25"/>
    <row r="144" s="139" customFormat="1" x14ac:dyDescent="0.25"/>
    <row r="145" s="139" customFormat="1" x14ac:dyDescent="0.25"/>
    <row r="146" s="139" customFormat="1" x14ac:dyDescent="0.25"/>
    <row r="147" s="139" customFormat="1" x14ac:dyDescent="0.25"/>
    <row r="148" s="139" customFormat="1" x14ac:dyDescent="0.25"/>
    <row r="149" s="139" customFormat="1" x14ac:dyDescent="0.25"/>
    <row r="150" s="139" customFormat="1" x14ac:dyDescent="0.25"/>
    <row r="151" s="139" customFormat="1" x14ac:dyDescent="0.25"/>
    <row r="152" s="139" customFormat="1" x14ac:dyDescent="0.25"/>
    <row r="153" s="139" customFormat="1" x14ac:dyDescent="0.25"/>
    <row r="154" s="139" customFormat="1" x14ac:dyDescent="0.25"/>
    <row r="155" s="139" customFormat="1" x14ac:dyDescent="0.25"/>
    <row r="156" s="139" customFormat="1" x14ac:dyDescent="0.25"/>
    <row r="157" s="139" customFormat="1" x14ac:dyDescent="0.25"/>
    <row r="158" s="139" customFormat="1" x14ac:dyDescent="0.25"/>
    <row r="159" s="139" customFormat="1" x14ac:dyDescent="0.25"/>
    <row r="160" s="139" customFormat="1" x14ac:dyDescent="0.25"/>
    <row r="161" s="139" customFormat="1" x14ac:dyDescent="0.25"/>
    <row r="162" s="139" customFormat="1" x14ac:dyDescent="0.25"/>
    <row r="163" s="139" customFormat="1" x14ac:dyDescent="0.25"/>
    <row r="164" s="139" customFormat="1" x14ac:dyDescent="0.25"/>
    <row r="165" s="139" customFormat="1" x14ac:dyDescent="0.25"/>
    <row r="166" s="139" customFormat="1" x14ac:dyDescent="0.25"/>
    <row r="167" s="139" customFormat="1" x14ac:dyDescent="0.25"/>
    <row r="168" s="139" customFormat="1" x14ac:dyDescent="0.25"/>
    <row r="169" s="139" customFormat="1" x14ac:dyDescent="0.25"/>
    <row r="170" s="139" customFormat="1" x14ac:dyDescent="0.25"/>
    <row r="171" s="139" customFormat="1" x14ac:dyDescent="0.25"/>
    <row r="172" s="139" customFormat="1" x14ac:dyDescent="0.25"/>
    <row r="173" s="139" customFormat="1" x14ac:dyDescent="0.25"/>
    <row r="174" s="139" customFormat="1" x14ac:dyDescent="0.25"/>
    <row r="175" s="139" customFormat="1" x14ac:dyDescent="0.25"/>
    <row r="176" s="139" customFormat="1" x14ac:dyDescent="0.25"/>
    <row r="177" s="139" customFormat="1" x14ac:dyDescent="0.25"/>
    <row r="178" s="139" customFormat="1" x14ac:dyDescent="0.25"/>
    <row r="179" s="139" customFormat="1" x14ac:dyDescent="0.25"/>
    <row r="180" s="139" customFormat="1" x14ac:dyDescent="0.25"/>
    <row r="181" s="139" customFormat="1" x14ac:dyDescent="0.25"/>
    <row r="182" s="139" customFormat="1" x14ac:dyDescent="0.25"/>
    <row r="183" s="139" customFormat="1" x14ac:dyDescent="0.25"/>
    <row r="184" s="139" customFormat="1" x14ac:dyDescent="0.25"/>
    <row r="185" s="139" customFormat="1" x14ac:dyDescent="0.25"/>
    <row r="186" s="139" customFormat="1" x14ac:dyDescent="0.25"/>
    <row r="187" s="139" customFormat="1" x14ac:dyDescent="0.25"/>
    <row r="188" s="139" customFormat="1" x14ac:dyDescent="0.25"/>
    <row r="189" s="139" customFormat="1" x14ac:dyDescent="0.25"/>
    <row r="190" s="139" customFormat="1" x14ac:dyDescent="0.25"/>
    <row r="191" s="139" customFormat="1" x14ac:dyDescent="0.25"/>
    <row r="192" s="139" customFormat="1" x14ac:dyDescent="0.25"/>
    <row r="193" s="139" customFormat="1" x14ac:dyDescent="0.25"/>
    <row r="194" s="139" customFormat="1" x14ac:dyDescent="0.25"/>
    <row r="195" s="139" customFormat="1" x14ac:dyDescent="0.25"/>
    <row r="196" s="139" customFormat="1" x14ac:dyDescent="0.25"/>
    <row r="197" s="139" customFormat="1" x14ac:dyDescent="0.25"/>
    <row r="198" s="139" customFormat="1" x14ac:dyDescent="0.25"/>
    <row r="199" s="139" customFormat="1" x14ac:dyDescent="0.25"/>
    <row r="200" s="139" customFormat="1" x14ac:dyDescent="0.25"/>
    <row r="201" s="139" customFormat="1" x14ac:dyDescent="0.25"/>
    <row r="202" s="139" customFormat="1" x14ac:dyDescent="0.25"/>
    <row r="203" s="139" customFormat="1" x14ac:dyDescent="0.25"/>
    <row r="204" s="139" customFormat="1" x14ac:dyDescent="0.25"/>
    <row r="205" s="139" customFormat="1" x14ac:dyDescent="0.25"/>
    <row r="206" s="139" customFormat="1" x14ac:dyDescent="0.25"/>
    <row r="207" s="139" customFormat="1" x14ac:dyDescent="0.25"/>
    <row r="208" s="139" customFormat="1" x14ac:dyDescent="0.25"/>
    <row r="209" s="139" customFormat="1" x14ac:dyDescent="0.25"/>
    <row r="210" s="139" customFormat="1" x14ac:dyDescent="0.25"/>
    <row r="211" s="139" customFormat="1" x14ac:dyDescent="0.25"/>
    <row r="212" s="139" customFormat="1" x14ac:dyDescent="0.25"/>
    <row r="213" s="139" customFormat="1" x14ac:dyDescent="0.25"/>
    <row r="214" s="139" customFormat="1" x14ac:dyDescent="0.25"/>
    <row r="215" s="139" customFormat="1" x14ac:dyDescent="0.25"/>
    <row r="216" s="139" customFormat="1" x14ac:dyDescent="0.25"/>
    <row r="217" s="139" customFormat="1" x14ac:dyDescent="0.25"/>
    <row r="218" s="139" customFormat="1" x14ac:dyDescent="0.25"/>
    <row r="219" s="139" customFormat="1" x14ac:dyDescent="0.25"/>
    <row r="220" s="139" customFormat="1" x14ac:dyDescent="0.25"/>
    <row r="221" s="139" customFormat="1" x14ac:dyDescent="0.25"/>
    <row r="222" s="139" customFormat="1" x14ac:dyDescent="0.25"/>
  </sheetData>
  <sheetProtection sheet="1" objects="1" scenarios="1"/>
  <dataConsolidate/>
  <mergeCells count="54">
    <mergeCell ref="A33:J33"/>
    <mergeCell ref="H41:I41"/>
    <mergeCell ref="K22:M22"/>
    <mergeCell ref="D39:E39"/>
    <mergeCell ref="D40:E40"/>
    <mergeCell ref="D41:E41"/>
    <mergeCell ref="F39:G39"/>
    <mergeCell ref="F40:G40"/>
    <mergeCell ref="F41:G41"/>
    <mergeCell ref="D38:E38"/>
    <mergeCell ref="F38:G38"/>
    <mergeCell ref="H38:I38"/>
    <mergeCell ref="D35:E35"/>
    <mergeCell ref="F35:G35"/>
    <mergeCell ref="B24:I24"/>
    <mergeCell ref="B25:I25"/>
    <mergeCell ref="D6:I6"/>
    <mergeCell ref="A39:B39"/>
    <mergeCell ref="A40:B40"/>
    <mergeCell ref="A41:B41"/>
    <mergeCell ref="D30:E30"/>
    <mergeCell ref="F30:G30"/>
    <mergeCell ref="H30:I30"/>
    <mergeCell ref="H35:I35"/>
    <mergeCell ref="D31:E31"/>
    <mergeCell ref="F31:G31"/>
    <mergeCell ref="H31:I31"/>
    <mergeCell ref="D34:E34"/>
    <mergeCell ref="F34:G34"/>
    <mergeCell ref="H34:I34"/>
    <mergeCell ref="H39:I39"/>
    <mergeCell ref="H40:I40"/>
    <mergeCell ref="B26:I26"/>
    <mergeCell ref="B27:I27"/>
    <mergeCell ref="A30:C30"/>
    <mergeCell ref="B15:C15"/>
    <mergeCell ref="B16:C16"/>
    <mergeCell ref="B17:C17"/>
    <mergeCell ref="B18:C18"/>
    <mergeCell ref="A22:A23"/>
    <mergeCell ref="B22:I22"/>
    <mergeCell ref="B23:I23"/>
    <mergeCell ref="G7:I7"/>
    <mergeCell ref="K7:M7"/>
    <mergeCell ref="B14:C14"/>
    <mergeCell ref="A7:A8"/>
    <mergeCell ref="B7:C7"/>
    <mergeCell ref="B8:C8"/>
    <mergeCell ref="D7:F7"/>
    <mergeCell ref="B9:C9"/>
    <mergeCell ref="B10:C10"/>
    <mergeCell ref="B11:C11"/>
    <mergeCell ref="B12:C12"/>
    <mergeCell ref="B13:C13"/>
  </mergeCells>
  <dataValidations count="3">
    <dataValidation type="list" allowBlank="1" showInputMessage="1" showErrorMessage="1" sqref="B9:C18" xr:uid="{258936E3-1DB4-4429-BFD5-7121E06052E6}">
      <formula1>$P$8:$P$15</formula1>
    </dataValidation>
    <dataValidation type="list" allowBlank="1" showInputMessage="1" showErrorMessage="1" sqref="WVM983068 JA19:JA20 SU9:SU18 SW19:SW20 ACQ9:ACQ18 ACS19:ACS20 AMM9:AMM18 AMO19:AMO20 AWI9:AWI18 AWK19:AWK20 BGE9:BGE18 BGG19:BGG20 BQA9:BQA18 BQC19:BQC20 BZW9:BZW18 BZY19:BZY20 CJS9:CJS18 CJU19:CJU20 CTO9:CTO18 CTQ19:CTQ20 DDK9:DDK18 DDM19:DDM20 DNG9:DNG18 DNI19:DNI20 DXC9:DXC18 DXE19:DXE20 EGY9:EGY18 EHA19:EHA20 EQU9:EQU18 EQW19:EQW20 FAQ9:FAQ18 FAS19:FAS20 FKM9:FKM18 FKO19:FKO20 FUI9:FUI18 FUK19:FUK20 GEE9:GEE18 GEG19:GEG20 GOA9:GOA18 GOC19:GOC20 GXW9:GXW18 GXY19:GXY20 HHS9:HHS18 HHU19:HHU20 HRO9:HRO18 HRQ19:HRQ20 IBK9:IBK18 IBM19:IBM20 ILG9:ILG18 ILI19:ILI20 IVC9:IVC18 IVE19:IVE20 JEY9:JEY18 JFA19:JFA20 JOU9:JOU18 JOW19:JOW20 JYQ9:JYQ18 JYS19:JYS20 KIM9:KIM18 KIO19:KIO20 KSI9:KSI18 KSK19:KSK20 LCE9:LCE18 LCG19:LCG20 LMA9:LMA18 LMC19:LMC20 LVW9:LVW18 LVY19:LVY20 MFS9:MFS18 MFU19:MFU20 MPO9:MPO18 MPQ19:MPQ20 MZK9:MZK18 MZM19:MZM20 NJG9:NJG18 NJI19:NJI20 NTC9:NTC18 NTE19:NTE20 OCY9:OCY18 ODA19:ODA20 OMU9:OMU18 OMW19:OMW20 OWQ9:OWQ18 OWS19:OWS20 PGM9:PGM18 PGO19:PGO20 PQI9:PQI18 PQK19:PQK20 QAE9:QAE18 QAG19:QAG20 QKA9:QKA18 QKC19:QKC20 QTW9:QTW18 QTY19:QTY20 RDS9:RDS18 RDU19:RDU20 RNO9:RNO18 RNQ19:RNQ20 RXK9:RXK18 RXM19:RXM20 SHG9:SHG18 SHI19:SHI20 SRC9:SRC18 SRE19:SRE20 TAY9:TAY18 TBA19:TBA20 TKU9:TKU18 TKW19:TKW20 TUQ9:TUQ18 TUS19:TUS20 UEM9:UEM18 UEO19:UEO20 UOI9:UOI18 UOK19:UOK20 UYE9:UYE18 UYG19:UYG20 VIA9:VIA18 VIC19:VIC20 VRW9:VRW18 VRY19:VRY20 WBS9:WBS18 WBU19:WBU20 WLO9:WLO18 WLQ19:WLQ20 WVK9:WVK18 WVM19:WVM20 B65543:C65554 JA65543:JA65554 SW65543:SW65554 ACS65543:ACS65554 AMO65543:AMO65554 AWK65543:AWK65554 BGG65543:BGG65554 BQC65543:BQC65554 BZY65543:BZY65554 CJU65543:CJU65554 CTQ65543:CTQ65554 DDM65543:DDM65554 DNI65543:DNI65554 DXE65543:DXE65554 EHA65543:EHA65554 EQW65543:EQW65554 FAS65543:FAS65554 FKO65543:FKO65554 FUK65543:FUK65554 GEG65543:GEG65554 GOC65543:GOC65554 GXY65543:GXY65554 HHU65543:HHU65554 HRQ65543:HRQ65554 IBM65543:IBM65554 ILI65543:ILI65554 IVE65543:IVE65554 JFA65543:JFA65554 JOW65543:JOW65554 JYS65543:JYS65554 KIO65543:KIO65554 KSK65543:KSK65554 LCG65543:LCG65554 LMC65543:LMC65554 LVY65543:LVY65554 MFU65543:MFU65554 MPQ65543:MPQ65554 MZM65543:MZM65554 NJI65543:NJI65554 NTE65543:NTE65554 ODA65543:ODA65554 OMW65543:OMW65554 OWS65543:OWS65554 PGO65543:PGO65554 PQK65543:PQK65554 QAG65543:QAG65554 QKC65543:QKC65554 QTY65543:QTY65554 RDU65543:RDU65554 RNQ65543:RNQ65554 RXM65543:RXM65554 SHI65543:SHI65554 SRE65543:SRE65554 TBA65543:TBA65554 TKW65543:TKW65554 TUS65543:TUS65554 UEO65543:UEO65554 UOK65543:UOK65554 UYG65543:UYG65554 VIC65543:VIC65554 VRY65543:VRY65554 WBU65543:WBU65554 WLQ65543:WLQ65554 WVM65543:WVM65554 B131079:C131090 JA131079:JA131090 SW131079:SW131090 ACS131079:ACS131090 AMO131079:AMO131090 AWK131079:AWK131090 BGG131079:BGG131090 BQC131079:BQC131090 BZY131079:BZY131090 CJU131079:CJU131090 CTQ131079:CTQ131090 DDM131079:DDM131090 DNI131079:DNI131090 DXE131079:DXE131090 EHA131079:EHA131090 EQW131079:EQW131090 FAS131079:FAS131090 FKO131079:FKO131090 FUK131079:FUK131090 GEG131079:GEG131090 GOC131079:GOC131090 GXY131079:GXY131090 HHU131079:HHU131090 HRQ131079:HRQ131090 IBM131079:IBM131090 ILI131079:ILI131090 IVE131079:IVE131090 JFA131079:JFA131090 JOW131079:JOW131090 JYS131079:JYS131090 KIO131079:KIO131090 KSK131079:KSK131090 LCG131079:LCG131090 LMC131079:LMC131090 LVY131079:LVY131090 MFU131079:MFU131090 MPQ131079:MPQ131090 MZM131079:MZM131090 NJI131079:NJI131090 NTE131079:NTE131090 ODA131079:ODA131090 OMW131079:OMW131090 OWS131079:OWS131090 PGO131079:PGO131090 PQK131079:PQK131090 QAG131079:QAG131090 QKC131079:QKC131090 QTY131079:QTY131090 RDU131079:RDU131090 RNQ131079:RNQ131090 RXM131079:RXM131090 SHI131079:SHI131090 SRE131079:SRE131090 TBA131079:TBA131090 TKW131079:TKW131090 TUS131079:TUS131090 UEO131079:UEO131090 UOK131079:UOK131090 UYG131079:UYG131090 VIC131079:VIC131090 VRY131079:VRY131090 WBU131079:WBU131090 WLQ131079:WLQ131090 WVM131079:WVM131090 B196615:C196626 JA196615:JA196626 SW196615:SW196626 ACS196615:ACS196626 AMO196615:AMO196626 AWK196615:AWK196626 BGG196615:BGG196626 BQC196615:BQC196626 BZY196615:BZY196626 CJU196615:CJU196626 CTQ196615:CTQ196626 DDM196615:DDM196626 DNI196615:DNI196626 DXE196615:DXE196626 EHA196615:EHA196626 EQW196615:EQW196626 FAS196615:FAS196626 FKO196615:FKO196626 FUK196615:FUK196626 GEG196615:GEG196626 GOC196615:GOC196626 GXY196615:GXY196626 HHU196615:HHU196626 HRQ196615:HRQ196626 IBM196615:IBM196626 ILI196615:ILI196626 IVE196615:IVE196626 JFA196615:JFA196626 JOW196615:JOW196626 JYS196615:JYS196626 KIO196615:KIO196626 KSK196615:KSK196626 LCG196615:LCG196626 LMC196615:LMC196626 LVY196615:LVY196626 MFU196615:MFU196626 MPQ196615:MPQ196626 MZM196615:MZM196626 NJI196615:NJI196626 NTE196615:NTE196626 ODA196615:ODA196626 OMW196615:OMW196626 OWS196615:OWS196626 PGO196615:PGO196626 PQK196615:PQK196626 QAG196615:QAG196626 QKC196615:QKC196626 QTY196615:QTY196626 RDU196615:RDU196626 RNQ196615:RNQ196626 RXM196615:RXM196626 SHI196615:SHI196626 SRE196615:SRE196626 TBA196615:TBA196626 TKW196615:TKW196626 TUS196615:TUS196626 UEO196615:UEO196626 UOK196615:UOK196626 UYG196615:UYG196626 VIC196615:VIC196626 VRY196615:VRY196626 WBU196615:WBU196626 WLQ196615:WLQ196626 WVM196615:WVM196626 B262151:C262162 JA262151:JA262162 SW262151:SW262162 ACS262151:ACS262162 AMO262151:AMO262162 AWK262151:AWK262162 BGG262151:BGG262162 BQC262151:BQC262162 BZY262151:BZY262162 CJU262151:CJU262162 CTQ262151:CTQ262162 DDM262151:DDM262162 DNI262151:DNI262162 DXE262151:DXE262162 EHA262151:EHA262162 EQW262151:EQW262162 FAS262151:FAS262162 FKO262151:FKO262162 FUK262151:FUK262162 GEG262151:GEG262162 GOC262151:GOC262162 GXY262151:GXY262162 HHU262151:HHU262162 HRQ262151:HRQ262162 IBM262151:IBM262162 ILI262151:ILI262162 IVE262151:IVE262162 JFA262151:JFA262162 JOW262151:JOW262162 JYS262151:JYS262162 KIO262151:KIO262162 KSK262151:KSK262162 LCG262151:LCG262162 LMC262151:LMC262162 LVY262151:LVY262162 MFU262151:MFU262162 MPQ262151:MPQ262162 MZM262151:MZM262162 NJI262151:NJI262162 NTE262151:NTE262162 ODA262151:ODA262162 OMW262151:OMW262162 OWS262151:OWS262162 PGO262151:PGO262162 PQK262151:PQK262162 QAG262151:QAG262162 QKC262151:QKC262162 QTY262151:QTY262162 RDU262151:RDU262162 RNQ262151:RNQ262162 RXM262151:RXM262162 SHI262151:SHI262162 SRE262151:SRE262162 TBA262151:TBA262162 TKW262151:TKW262162 TUS262151:TUS262162 UEO262151:UEO262162 UOK262151:UOK262162 UYG262151:UYG262162 VIC262151:VIC262162 VRY262151:VRY262162 WBU262151:WBU262162 WLQ262151:WLQ262162 WVM262151:WVM262162 B327687:C327698 JA327687:JA327698 SW327687:SW327698 ACS327687:ACS327698 AMO327687:AMO327698 AWK327687:AWK327698 BGG327687:BGG327698 BQC327687:BQC327698 BZY327687:BZY327698 CJU327687:CJU327698 CTQ327687:CTQ327698 DDM327687:DDM327698 DNI327687:DNI327698 DXE327687:DXE327698 EHA327687:EHA327698 EQW327687:EQW327698 FAS327687:FAS327698 FKO327687:FKO327698 FUK327687:FUK327698 GEG327687:GEG327698 GOC327687:GOC327698 GXY327687:GXY327698 HHU327687:HHU327698 HRQ327687:HRQ327698 IBM327687:IBM327698 ILI327687:ILI327698 IVE327687:IVE327698 JFA327687:JFA327698 JOW327687:JOW327698 JYS327687:JYS327698 KIO327687:KIO327698 KSK327687:KSK327698 LCG327687:LCG327698 LMC327687:LMC327698 LVY327687:LVY327698 MFU327687:MFU327698 MPQ327687:MPQ327698 MZM327687:MZM327698 NJI327687:NJI327698 NTE327687:NTE327698 ODA327687:ODA327698 OMW327687:OMW327698 OWS327687:OWS327698 PGO327687:PGO327698 PQK327687:PQK327698 QAG327687:QAG327698 QKC327687:QKC327698 QTY327687:QTY327698 RDU327687:RDU327698 RNQ327687:RNQ327698 RXM327687:RXM327698 SHI327687:SHI327698 SRE327687:SRE327698 TBA327687:TBA327698 TKW327687:TKW327698 TUS327687:TUS327698 UEO327687:UEO327698 UOK327687:UOK327698 UYG327687:UYG327698 VIC327687:VIC327698 VRY327687:VRY327698 WBU327687:WBU327698 WLQ327687:WLQ327698 WVM327687:WVM327698 B393223:C393234 JA393223:JA393234 SW393223:SW393234 ACS393223:ACS393234 AMO393223:AMO393234 AWK393223:AWK393234 BGG393223:BGG393234 BQC393223:BQC393234 BZY393223:BZY393234 CJU393223:CJU393234 CTQ393223:CTQ393234 DDM393223:DDM393234 DNI393223:DNI393234 DXE393223:DXE393234 EHA393223:EHA393234 EQW393223:EQW393234 FAS393223:FAS393234 FKO393223:FKO393234 FUK393223:FUK393234 GEG393223:GEG393234 GOC393223:GOC393234 GXY393223:GXY393234 HHU393223:HHU393234 HRQ393223:HRQ393234 IBM393223:IBM393234 ILI393223:ILI393234 IVE393223:IVE393234 JFA393223:JFA393234 JOW393223:JOW393234 JYS393223:JYS393234 KIO393223:KIO393234 KSK393223:KSK393234 LCG393223:LCG393234 LMC393223:LMC393234 LVY393223:LVY393234 MFU393223:MFU393234 MPQ393223:MPQ393234 MZM393223:MZM393234 NJI393223:NJI393234 NTE393223:NTE393234 ODA393223:ODA393234 OMW393223:OMW393234 OWS393223:OWS393234 PGO393223:PGO393234 PQK393223:PQK393234 QAG393223:QAG393234 QKC393223:QKC393234 QTY393223:QTY393234 RDU393223:RDU393234 RNQ393223:RNQ393234 RXM393223:RXM393234 SHI393223:SHI393234 SRE393223:SRE393234 TBA393223:TBA393234 TKW393223:TKW393234 TUS393223:TUS393234 UEO393223:UEO393234 UOK393223:UOK393234 UYG393223:UYG393234 VIC393223:VIC393234 VRY393223:VRY393234 WBU393223:WBU393234 WLQ393223:WLQ393234 WVM393223:WVM393234 B458759:C458770 JA458759:JA458770 SW458759:SW458770 ACS458759:ACS458770 AMO458759:AMO458770 AWK458759:AWK458770 BGG458759:BGG458770 BQC458759:BQC458770 BZY458759:BZY458770 CJU458759:CJU458770 CTQ458759:CTQ458770 DDM458759:DDM458770 DNI458759:DNI458770 DXE458759:DXE458770 EHA458759:EHA458770 EQW458759:EQW458770 FAS458759:FAS458770 FKO458759:FKO458770 FUK458759:FUK458770 GEG458759:GEG458770 GOC458759:GOC458770 GXY458759:GXY458770 HHU458759:HHU458770 HRQ458759:HRQ458770 IBM458759:IBM458770 ILI458759:ILI458770 IVE458759:IVE458770 JFA458759:JFA458770 JOW458759:JOW458770 JYS458759:JYS458770 KIO458759:KIO458770 KSK458759:KSK458770 LCG458759:LCG458770 LMC458759:LMC458770 LVY458759:LVY458770 MFU458759:MFU458770 MPQ458759:MPQ458770 MZM458759:MZM458770 NJI458759:NJI458770 NTE458759:NTE458770 ODA458759:ODA458770 OMW458759:OMW458770 OWS458759:OWS458770 PGO458759:PGO458770 PQK458759:PQK458770 QAG458759:QAG458770 QKC458759:QKC458770 QTY458759:QTY458770 RDU458759:RDU458770 RNQ458759:RNQ458770 RXM458759:RXM458770 SHI458759:SHI458770 SRE458759:SRE458770 TBA458759:TBA458770 TKW458759:TKW458770 TUS458759:TUS458770 UEO458759:UEO458770 UOK458759:UOK458770 UYG458759:UYG458770 VIC458759:VIC458770 VRY458759:VRY458770 WBU458759:WBU458770 WLQ458759:WLQ458770 WVM458759:WVM458770 B524295:C524306 JA524295:JA524306 SW524295:SW524306 ACS524295:ACS524306 AMO524295:AMO524306 AWK524295:AWK524306 BGG524295:BGG524306 BQC524295:BQC524306 BZY524295:BZY524306 CJU524295:CJU524306 CTQ524295:CTQ524306 DDM524295:DDM524306 DNI524295:DNI524306 DXE524295:DXE524306 EHA524295:EHA524306 EQW524295:EQW524306 FAS524295:FAS524306 FKO524295:FKO524306 FUK524295:FUK524306 GEG524295:GEG524306 GOC524295:GOC524306 GXY524295:GXY524306 HHU524295:HHU524306 HRQ524295:HRQ524306 IBM524295:IBM524306 ILI524295:ILI524306 IVE524295:IVE524306 JFA524295:JFA524306 JOW524295:JOW524306 JYS524295:JYS524306 KIO524295:KIO524306 KSK524295:KSK524306 LCG524295:LCG524306 LMC524295:LMC524306 LVY524295:LVY524306 MFU524295:MFU524306 MPQ524295:MPQ524306 MZM524295:MZM524306 NJI524295:NJI524306 NTE524295:NTE524306 ODA524295:ODA524306 OMW524295:OMW524306 OWS524295:OWS524306 PGO524295:PGO524306 PQK524295:PQK524306 QAG524295:QAG524306 QKC524295:QKC524306 QTY524295:QTY524306 RDU524295:RDU524306 RNQ524295:RNQ524306 RXM524295:RXM524306 SHI524295:SHI524306 SRE524295:SRE524306 TBA524295:TBA524306 TKW524295:TKW524306 TUS524295:TUS524306 UEO524295:UEO524306 UOK524295:UOK524306 UYG524295:UYG524306 VIC524295:VIC524306 VRY524295:VRY524306 WBU524295:WBU524306 WLQ524295:WLQ524306 WVM524295:WVM524306 B589831:C589842 JA589831:JA589842 SW589831:SW589842 ACS589831:ACS589842 AMO589831:AMO589842 AWK589831:AWK589842 BGG589831:BGG589842 BQC589831:BQC589842 BZY589831:BZY589842 CJU589831:CJU589842 CTQ589831:CTQ589842 DDM589831:DDM589842 DNI589831:DNI589842 DXE589831:DXE589842 EHA589831:EHA589842 EQW589831:EQW589842 FAS589831:FAS589842 FKO589831:FKO589842 FUK589831:FUK589842 GEG589831:GEG589842 GOC589831:GOC589842 GXY589831:GXY589842 HHU589831:HHU589842 HRQ589831:HRQ589842 IBM589831:IBM589842 ILI589831:ILI589842 IVE589831:IVE589842 JFA589831:JFA589842 JOW589831:JOW589842 JYS589831:JYS589842 KIO589831:KIO589842 KSK589831:KSK589842 LCG589831:LCG589842 LMC589831:LMC589842 LVY589831:LVY589842 MFU589831:MFU589842 MPQ589831:MPQ589842 MZM589831:MZM589842 NJI589831:NJI589842 NTE589831:NTE589842 ODA589831:ODA589842 OMW589831:OMW589842 OWS589831:OWS589842 PGO589831:PGO589842 PQK589831:PQK589842 QAG589831:QAG589842 QKC589831:QKC589842 QTY589831:QTY589842 RDU589831:RDU589842 RNQ589831:RNQ589842 RXM589831:RXM589842 SHI589831:SHI589842 SRE589831:SRE589842 TBA589831:TBA589842 TKW589831:TKW589842 TUS589831:TUS589842 UEO589831:UEO589842 UOK589831:UOK589842 UYG589831:UYG589842 VIC589831:VIC589842 VRY589831:VRY589842 WBU589831:WBU589842 WLQ589831:WLQ589842 WVM589831:WVM589842 B655367:C655378 JA655367:JA655378 SW655367:SW655378 ACS655367:ACS655378 AMO655367:AMO655378 AWK655367:AWK655378 BGG655367:BGG655378 BQC655367:BQC655378 BZY655367:BZY655378 CJU655367:CJU655378 CTQ655367:CTQ655378 DDM655367:DDM655378 DNI655367:DNI655378 DXE655367:DXE655378 EHA655367:EHA655378 EQW655367:EQW655378 FAS655367:FAS655378 FKO655367:FKO655378 FUK655367:FUK655378 GEG655367:GEG655378 GOC655367:GOC655378 GXY655367:GXY655378 HHU655367:HHU655378 HRQ655367:HRQ655378 IBM655367:IBM655378 ILI655367:ILI655378 IVE655367:IVE655378 JFA655367:JFA655378 JOW655367:JOW655378 JYS655367:JYS655378 KIO655367:KIO655378 KSK655367:KSK655378 LCG655367:LCG655378 LMC655367:LMC655378 LVY655367:LVY655378 MFU655367:MFU655378 MPQ655367:MPQ655378 MZM655367:MZM655378 NJI655367:NJI655378 NTE655367:NTE655378 ODA655367:ODA655378 OMW655367:OMW655378 OWS655367:OWS655378 PGO655367:PGO655378 PQK655367:PQK655378 QAG655367:QAG655378 QKC655367:QKC655378 QTY655367:QTY655378 RDU655367:RDU655378 RNQ655367:RNQ655378 RXM655367:RXM655378 SHI655367:SHI655378 SRE655367:SRE655378 TBA655367:TBA655378 TKW655367:TKW655378 TUS655367:TUS655378 UEO655367:UEO655378 UOK655367:UOK655378 UYG655367:UYG655378 VIC655367:VIC655378 VRY655367:VRY655378 WBU655367:WBU655378 WLQ655367:WLQ655378 WVM655367:WVM655378 B720903:C720914 JA720903:JA720914 SW720903:SW720914 ACS720903:ACS720914 AMO720903:AMO720914 AWK720903:AWK720914 BGG720903:BGG720914 BQC720903:BQC720914 BZY720903:BZY720914 CJU720903:CJU720914 CTQ720903:CTQ720914 DDM720903:DDM720914 DNI720903:DNI720914 DXE720903:DXE720914 EHA720903:EHA720914 EQW720903:EQW720914 FAS720903:FAS720914 FKO720903:FKO720914 FUK720903:FUK720914 GEG720903:GEG720914 GOC720903:GOC720914 GXY720903:GXY720914 HHU720903:HHU720914 HRQ720903:HRQ720914 IBM720903:IBM720914 ILI720903:ILI720914 IVE720903:IVE720914 JFA720903:JFA720914 JOW720903:JOW720914 JYS720903:JYS720914 KIO720903:KIO720914 KSK720903:KSK720914 LCG720903:LCG720914 LMC720903:LMC720914 LVY720903:LVY720914 MFU720903:MFU720914 MPQ720903:MPQ720914 MZM720903:MZM720914 NJI720903:NJI720914 NTE720903:NTE720914 ODA720903:ODA720914 OMW720903:OMW720914 OWS720903:OWS720914 PGO720903:PGO720914 PQK720903:PQK720914 QAG720903:QAG720914 QKC720903:QKC720914 QTY720903:QTY720914 RDU720903:RDU720914 RNQ720903:RNQ720914 RXM720903:RXM720914 SHI720903:SHI720914 SRE720903:SRE720914 TBA720903:TBA720914 TKW720903:TKW720914 TUS720903:TUS720914 UEO720903:UEO720914 UOK720903:UOK720914 UYG720903:UYG720914 VIC720903:VIC720914 VRY720903:VRY720914 WBU720903:WBU720914 WLQ720903:WLQ720914 WVM720903:WVM720914 B786439:C786450 JA786439:JA786450 SW786439:SW786450 ACS786439:ACS786450 AMO786439:AMO786450 AWK786439:AWK786450 BGG786439:BGG786450 BQC786439:BQC786450 BZY786439:BZY786450 CJU786439:CJU786450 CTQ786439:CTQ786450 DDM786439:DDM786450 DNI786439:DNI786450 DXE786439:DXE786450 EHA786439:EHA786450 EQW786439:EQW786450 FAS786439:FAS786450 FKO786439:FKO786450 FUK786439:FUK786450 GEG786439:GEG786450 GOC786439:GOC786450 GXY786439:GXY786450 HHU786439:HHU786450 HRQ786439:HRQ786450 IBM786439:IBM786450 ILI786439:ILI786450 IVE786439:IVE786450 JFA786439:JFA786450 JOW786439:JOW786450 JYS786439:JYS786450 KIO786439:KIO786450 KSK786439:KSK786450 LCG786439:LCG786450 LMC786439:LMC786450 LVY786439:LVY786450 MFU786439:MFU786450 MPQ786439:MPQ786450 MZM786439:MZM786450 NJI786439:NJI786450 NTE786439:NTE786450 ODA786439:ODA786450 OMW786439:OMW786450 OWS786439:OWS786450 PGO786439:PGO786450 PQK786439:PQK786450 QAG786439:QAG786450 QKC786439:QKC786450 QTY786439:QTY786450 RDU786439:RDU786450 RNQ786439:RNQ786450 RXM786439:RXM786450 SHI786439:SHI786450 SRE786439:SRE786450 TBA786439:TBA786450 TKW786439:TKW786450 TUS786439:TUS786450 UEO786439:UEO786450 UOK786439:UOK786450 UYG786439:UYG786450 VIC786439:VIC786450 VRY786439:VRY786450 WBU786439:WBU786450 WLQ786439:WLQ786450 WVM786439:WVM786450 B851975:C851986 JA851975:JA851986 SW851975:SW851986 ACS851975:ACS851986 AMO851975:AMO851986 AWK851975:AWK851986 BGG851975:BGG851986 BQC851975:BQC851986 BZY851975:BZY851986 CJU851975:CJU851986 CTQ851975:CTQ851986 DDM851975:DDM851986 DNI851975:DNI851986 DXE851975:DXE851986 EHA851975:EHA851986 EQW851975:EQW851986 FAS851975:FAS851986 FKO851975:FKO851986 FUK851975:FUK851986 GEG851975:GEG851986 GOC851975:GOC851986 GXY851975:GXY851986 HHU851975:HHU851986 HRQ851975:HRQ851986 IBM851975:IBM851986 ILI851975:ILI851986 IVE851975:IVE851986 JFA851975:JFA851986 JOW851975:JOW851986 JYS851975:JYS851986 KIO851975:KIO851986 KSK851975:KSK851986 LCG851975:LCG851986 LMC851975:LMC851986 LVY851975:LVY851986 MFU851975:MFU851986 MPQ851975:MPQ851986 MZM851975:MZM851986 NJI851975:NJI851986 NTE851975:NTE851986 ODA851975:ODA851986 OMW851975:OMW851986 OWS851975:OWS851986 PGO851975:PGO851986 PQK851975:PQK851986 QAG851975:QAG851986 QKC851975:QKC851986 QTY851975:QTY851986 RDU851975:RDU851986 RNQ851975:RNQ851986 RXM851975:RXM851986 SHI851975:SHI851986 SRE851975:SRE851986 TBA851975:TBA851986 TKW851975:TKW851986 TUS851975:TUS851986 UEO851975:UEO851986 UOK851975:UOK851986 UYG851975:UYG851986 VIC851975:VIC851986 VRY851975:VRY851986 WBU851975:WBU851986 WLQ851975:WLQ851986 WVM851975:WVM851986 B917511:C917522 JA917511:JA917522 SW917511:SW917522 ACS917511:ACS917522 AMO917511:AMO917522 AWK917511:AWK917522 BGG917511:BGG917522 BQC917511:BQC917522 BZY917511:BZY917522 CJU917511:CJU917522 CTQ917511:CTQ917522 DDM917511:DDM917522 DNI917511:DNI917522 DXE917511:DXE917522 EHA917511:EHA917522 EQW917511:EQW917522 FAS917511:FAS917522 FKO917511:FKO917522 FUK917511:FUK917522 GEG917511:GEG917522 GOC917511:GOC917522 GXY917511:GXY917522 HHU917511:HHU917522 HRQ917511:HRQ917522 IBM917511:IBM917522 ILI917511:ILI917522 IVE917511:IVE917522 JFA917511:JFA917522 JOW917511:JOW917522 JYS917511:JYS917522 KIO917511:KIO917522 KSK917511:KSK917522 LCG917511:LCG917522 LMC917511:LMC917522 LVY917511:LVY917522 MFU917511:MFU917522 MPQ917511:MPQ917522 MZM917511:MZM917522 NJI917511:NJI917522 NTE917511:NTE917522 ODA917511:ODA917522 OMW917511:OMW917522 OWS917511:OWS917522 PGO917511:PGO917522 PQK917511:PQK917522 QAG917511:QAG917522 QKC917511:QKC917522 QTY917511:QTY917522 RDU917511:RDU917522 RNQ917511:RNQ917522 RXM917511:RXM917522 SHI917511:SHI917522 SRE917511:SRE917522 TBA917511:TBA917522 TKW917511:TKW917522 TUS917511:TUS917522 UEO917511:UEO917522 UOK917511:UOK917522 UYG917511:UYG917522 VIC917511:VIC917522 VRY917511:VRY917522 WBU917511:WBU917522 WLQ917511:WLQ917522 WVM917511:WVM917522 B983047:C983058 JA983047:JA983058 SW983047:SW983058 ACS983047:ACS983058 AMO983047:AMO983058 AWK983047:AWK983058 BGG983047:BGG983058 BQC983047:BQC983058 BZY983047:BZY983058 CJU983047:CJU983058 CTQ983047:CTQ983058 DDM983047:DDM983058 DNI983047:DNI983058 DXE983047:DXE983058 EHA983047:EHA983058 EQW983047:EQW983058 FAS983047:FAS983058 FKO983047:FKO983058 FUK983047:FUK983058 GEG983047:GEG983058 GOC983047:GOC983058 GXY983047:GXY983058 HHU983047:HHU983058 HRQ983047:HRQ983058 IBM983047:IBM983058 ILI983047:ILI983058 IVE983047:IVE983058 JFA983047:JFA983058 JOW983047:JOW983058 JYS983047:JYS983058 KIO983047:KIO983058 KSK983047:KSK983058 LCG983047:LCG983058 LMC983047:LMC983058 LVY983047:LVY983058 MFU983047:MFU983058 MPQ983047:MPQ983058 MZM983047:MZM983058 NJI983047:NJI983058 NTE983047:NTE983058 ODA983047:ODA983058 OMW983047:OMW983058 OWS983047:OWS983058 PGO983047:PGO983058 PQK983047:PQK983058 QAG983047:QAG983058 QKC983047:QKC983058 QTY983047:QTY983058 RDU983047:RDU983058 RNQ983047:RNQ983058 RXM983047:RXM983058 SHI983047:SHI983058 SRE983047:SRE983058 TBA983047:TBA983058 TKW983047:TKW983058 TUS983047:TUS983058 UEO983047:UEO983058 UOK983047:UOK983058 UYG983047:UYG983058 VIC983047:VIC983058 VRY983047:VRY983058 WBU983047:WBU983058 WLQ983047:WLQ983058 WVM983047:WVM983058 IY9:IY18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B65564:C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B131100:C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B196636:C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B262172:C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B327708:C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B393244:C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B458780:C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B524316:C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B589852:C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B655388:C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B720924:C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B786460:C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B851996:C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B917532:C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B983068:C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B19:C20" xr:uid="{5786BEF3-D8BE-4D2B-954C-BC9F18398E9D}">
      <formula1>$P$9:$P$12</formula1>
    </dataValidation>
    <dataValidation allowBlank="1" showInputMessage="1" showErrorMessage="1" prompt="please keep in mind that Diploma Students cannot be employed more than 50%!" sqref="G9:I18" xr:uid="{DAD36D9F-783B-4DD7-BA8A-687B46F4811E}"/>
  </dataValidations>
  <pageMargins left="0.7" right="0.7" top="0.78740157499999996" bottom="0.78740157499999996" header="0.3" footer="0.3"/>
  <pageSetup paperSize="9" scale="62" orientation="landscape" r:id="rId1"/>
  <rowBreaks count="2" manualBreakCount="2">
    <brk id="35" max="16383" man="1"/>
    <brk id="36" max="16383" man="1"/>
  </rowBreaks>
  <ignoredErrors>
    <ignoredError sqref="G8"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X48"/>
  <sheetViews>
    <sheetView showGridLines="0" zoomScale="85" zoomScaleNormal="85" workbookViewId="0">
      <pane ySplit="15" topLeftCell="A16" activePane="bottomLeft" state="frozen"/>
      <selection pane="bottomLeft" activeCell="J23" sqref="J23"/>
    </sheetView>
  </sheetViews>
  <sheetFormatPr baseColWidth="10" defaultRowHeight="12.75" x14ac:dyDescent="0.2"/>
  <cols>
    <col min="1" max="1" width="2.7109375" customWidth="1"/>
    <col min="2" max="2" width="2" customWidth="1"/>
    <col min="3" max="3" width="37.7109375" customWidth="1"/>
    <col min="4" max="4" width="14.85546875" hidden="1" customWidth="1"/>
    <col min="5" max="8" width="12.7109375" customWidth="1"/>
    <col min="9" max="9" width="13" hidden="1" customWidth="1"/>
    <col min="10" max="10" width="32.7109375" customWidth="1"/>
    <col min="11" max="11" width="2" customWidth="1"/>
    <col min="19" max="19" width="13" customWidth="1"/>
  </cols>
  <sheetData>
    <row r="1" spans="2:24" s="89" customFormat="1" ht="35.1" customHeight="1" x14ac:dyDescent="0.25">
      <c r="C1" s="342" t="s">
        <v>125</v>
      </c>
      <c r="D1" s="342"/>
      <c r="E1" s="342"/>
      <c r="F1" s="342"/>
      <c r="G1" s="342"/>
      <c r="H1" s="342"/>
      <c r="I1" s="342"/>
      <c r="J1" s="342"/>
      <c r="L1" s="344" t="s">
        <v>68</v>
      </c>
      <c r="M1" s="344"/>
      <c r="N1" s="344"/>
      <c r="O1" s="344"/>
      <c r="P1" s="344"/>
      <c r="Q1" s="344"/>
      <c r="R1" s="344"/>
      <c r="S1" s="344"/>
      <c r="T1" s="344"/>
      <c r="U1" s="344"/>
    </row>
    <row r="2" spans="2:24" s="90" customFormat="1" ht="13.5" customHeight="1" x14ac:dyDescent="0.2">
      <c r="C2" s="343" t="s">
        <v>91</v>
      </c>
      <c r="D2" s="343"/>
      <c r="E2" s="343"/>
      <c r="F2" s="343"/>
      <c r="G2" s="343"/>
      <c r="H2" s="343"/>
      <c r="I2" s="343"/>
      <c r="J2" s="343"/>
      <c r="L2" s="343" t="s">
        <v>16</v>
      </c>
      <c r="M2" s="343"/>
      <c r="N2" s="343"/>
      <c r="O2" s="343"/>
      <c r="P2" s="343"/>
      <c r="Q2" s="343"/>
      <c r="R2" s="343"/>
      <c r="S2" s="343"/>
      <c r="T2" s="343"/>
      <c r="U2" s="343"/>
    </row>
    <row r="3" spans="2:24" x14ac:dyDescent="0.2">
      <c r="B3" s="96"/>
      <c r="C3" s="343"/>
      <c r="D3" s="343"/>
      <c r="E3" s="343"/>
      <c r="F3" s="343"/>
      <c r="G3" s="343"/>
      <c r="H3" s="343"/>
      <c r="I3" s="343"/>
      <c r="J3" s="343"/>
      <c r="L3" s="343"/>
      <c r="M3" s="343"/>
      <c r="N3" s="343"/>
      <c r="O3" s="343"/>
      <c r="P3" s="343"/>
      <c r="Q3" s="343"/>
      <c r="R3" s="343"/>
      <c r="S3" s="343"/>
      <c r="T3" s="343"/>
      <c r="U3" s="343"/>
    </row>
    <row r="4" spans="2:24" x14ac:dyDescent="0.2">
      <c r="B4" s="4"/>
      <c r="C4" s="91" t="s">
        <v>63</v>
      </c>
      <c r="L4" s="8" t="s">
        <v>1</v>
      </c>
    </row>
    <row r="5" spans="2:24" x14ac:dyDescent="0.2">
      <c r="B5" s="4"/>
      <c r="C5" s="4" t="s">
        <v>142</v>
      </c>
      <c r="L5" s="4" t="s">
        <v>141</v>
      </c>
    </row>
    <row r="6" spans="2:24" ht="14.25" x14ac:dyDescent="0.2">
      <c r="B6" s="4"/>
      <c r="C6" s="4" t="s">
        <v>64</v>
      </c>
      <c r="L6" s="4" t="s">
        <v>2</v>
      </c>
    </row>
    <row r="7" spans="2:24" s="92" customFormat="1" x14ac:dyDescent="0.2"/>
    <row r="8" spans="2:24" s="92" customFormat="1" ht="24.95" customHeight="1" x14ac:dyDescent="0.2">
      <c r="B8" s="95">
        <v>1</v>
      </c>
      <c r="C8" s="345" t="s">
        <v>132</v>
      </c>
      <c r="D8" s="345"/>
      <c r="E8" s="345"/>
      <c r="F8" s="345"/>
      <c r="G8" s="345"/>
      <c r="H8" s="345"/>
      <c r="I8" s="345"/>
      <c r="J8" s="345"/>
      <c r="K8" s="95">
        <v>1</v>
      </c>
      <c r="L8" s="341" t="s">
        <v>71</v>
      </c>
      <c r="M8" s="341"/>
      <c r="N8" s="341"/>
      <c r="O8" s="341"/>
      <c r="P8" s="341"/>
      <c r="Q8" s="341"/>
      <c r="R8" s="341"/>
      <c r="S8" s="341"/>
      <c r="T8" s="341"/>
      <c r="U8" s="341"/>
    </row>
    <row r="9" spans="2:24" s="92" customFormat="1" x14ac:dyDescent="0.2">
      <c r="C9" s="340" t="s">
        <v>69</v>
      </c>
      <c r="D9" s="340"/>
      <c r="E9" s="340"/>
      <c r="F9" s="340"/>
      <c r="G9" s="340"/>
      <c r="H9" s="340"/>
      <c r="I9" s="340"/>
      <c r="J9" s="340"/>
      <c r="L9" s="340" t="s">
        <v>72</v>
      </c>
      <c r="M9" s="340"/>
      <c r="N9" s="340"/>
      <c r="O9" s="340"/>
      <c r="P9" s="340"/>
      <c r="Q9" s="340"/>
      <c r="R9" s="340"/>
      <c r="S9" s="340"/>
      <c r="T9" s="340"/>
      <c r="U9" s="340"/>
    </row>
    <row r="10" spans="2:24" x14ac:dyDescent="0.2">
      <c r="C10" s="340" t="s">
        <v>70</v>
      </c>
      <c r="D10" s="340"/>
      <c r="E10" s="340"/>
      <c r="F10" s="340"/>
      <c r="G10" s="340"/>
      <c r="H10" s="340"/>
      <c r="I10" s="340"/>
      <c r="J10" s="340"/>
      <c r="L10" s="340" t="s">
        <v>134</v>
      </c>
      <c r="M10" s="340"/>
      <c r="N10" s="340"/>
      <c r="O10" s="340"/>
      <c r="P10" s="340"/>
      <c r="Q10" s="340"/>
      <c r="R10" s="340"/>
      <c r="S10" s="340"/>
      <c r="T10" s="340"/>
      <c r="U10" s="340"/>
    </row>
    <row r="11" spans="2:24" s="92" customFormat="1" x14ac:dyDescent="0.2"/>
    <row r="12" spans="2:24" x14ac:dyDescent="0.2">
      <c r="C12" s="17" t="s">
        <v>65</v>
      </c>
      <c r="L12" s="315" t="s">
        <v>8</v>
      </c>
      <c r="M12" s="315"/>
      <c r="N12" s="315"/>
      <c r="O12" s="315"/>
      <c r="P12" s="315"/>
      <c r="Q12" s="315"/>
      <c r="R12" s="315"/>
      <c r="S12" s="315"/>
      <c r="T12" s="315"/>
      <c r="U12" s="315"/>
    </row>
    <row r="13" spans="2:24" x14ac:dyDescent="0.2">
      <c r="C13" s="17" t="s">
        <v>66</v>
      </c>
      <c r="D13" s="94"/>
      <c r="E13" s="94"/>
      <c r="F13" s="94"/>
      <c r="G13" s="94"/>
      <c r="H13" s="94"/>
      <c r="I13" s="94"/>
      <c r="J13" s="94"/>
      <c r="K13" s="94"/>
      <c r="L13" s="329" t="s">
        <v>11</v>
      </c>
      <c r="M13" s="329"/>
      <c r="N13" s="329"/>
      <c r="O13" s="329"/>
      <c r="P13" s="329"/>
      <c r="Q13" s="329"/>
      <c r="R13" s="329"/>
      <c r="S13" s="329"/>
      <c r="T13" s="329"/>
      <c r="U13" s="329"/>
      <c r="V13" s="329"/>
      <c r="W13" s="329"/>
      <c r="X13" s="97"/>
    </row>
    <row r="14" spans="2:24" x14ac:dyDescent="0.2">
      <c r="C14" s="17" t="s">
        <v>67</v>
      </c>
      <c r="D14" s="94"/>
      <c r="E14" s="94"/>
      <c r="F14" s="94"/>
      <c r="G14" s="94"/>
      <c r="H14" s="94"/>
      <c r="I14" s="94"/>
      <c r="J14" s="94"/>
      <c r="K14" s="94"/>
      <c r="L14" s="315" t="s">
        <v>10</v>
      </c>
      <c r="M14" s="315"/>
      <c r="N14" s="315"/>
      <c r="O14" s="315"/>
      <c r="P14" s="315"/>
      <c r="Q14" s="315"/>
      <c r="R14" s="315"/>
      <c r="S14" s="315"/>
      <c r="T14" s="315"/>
      <c r="U14" s="315"/>
    </row>
    <row r="15" spans="2:24" ht="20.100000000000001" customHeight="1" x14ac:dyDescent="0.2">
      <c r="C15" s="171" t="s">
        <v>130</v>
      </c>
      <c r="L15" s="17" t="s">
        <v>143</v>
      </c>
    </row>
    <row r="16" spans="2:24" ht="13.5" thickBot="1" x14ac:dyDescent="0.25">
      <c r="C16" s="17"/>
    </row>
    <row r="17" spans="1:21" ht="24.95" customHeight="1" x14ac:dyDescent="0.25">
      <c r="A17" s="62"/>
      <c r="B17" s="63"/>
      <c r="C17" s="182" t="s">
        <v>131</v>
      </c>
      <c r="D17" s="63"/>
      <c r="E17" s="63"/>
      <c r="F17" s="63"/>
      <c r="G17" s="63"/>
      <c r="H17" s="63"/>
      <c r="I17" s="93"/>
      <c r="J17" s="63"/>
      <c r="K17" s="63"/>
      <c r="L17" s="63"/>
      <c r="M17" s="63"/>
      <c r="N17" s="63"/>
      <c r="O17" s="63"/>
      <c r="P17" s="63"/>
      <c r="Q17" s="63"/>
      <c r="R17" s="63"/>
      <c r="S17" s="63"/>
      <c r="T17" s="63"/>
      <c r="U17" s="64"/>
    </row>
    <row r="18" spans="1:21" s="1" customFormat="1" ht="14.1" customHeight="1" x14ac:dyDescent="0.2">
      <c r="A18" s="74"/>
      <c r="B18" s="2"/>
      <c r="C18" s="39" t="s">
        <v>0</v>
      </c>
      <c r="D18" s="316" t="s">
        <v>42</v>
      </c>
      <c r="E18" s="317"/>
      <c r="F18" s="317"/>
      <c r="G18" s="317"/>
      <c r="H18" s="318"/>
      <c r="I18" s="52" t="s">
        <v>37</v>
      </c>
      <c r="J18" s="85" t="s">
        <v>60</v>
      </c>
      <c r="K18" s="2"/>
      <c r="L18" s="67"/>
      <c r="M18" s="67"/>
      <c r="N18" s="67"/>
      <c r="O18" s="67"/>
      <c r="P18" s="67"/>
      <c r="Q18" s="67"/>
      <c r="R18" s="67"/>
      <c r="S18" s="67"/>
      <c r="T18" s="67"/>
      <c r="U18" s="68"/>
    </row>
    <row r="19" spans="1:21" s="1" customFormat="1" ht="14.1" customHeight="1" x14ac:dyDescent="0.2">
      <c r="A19" s="74"/>
      <c r="B19" s="2"/>
      <c r="C19" s="39" t="s">
        <v>12</v>
      </c>
      <c r="D19" s="55">
        <v>1</v>
      </c>
      <c r="E19" s="56">
        <v>1</v>
      </c>
      <c r="F19" s="56">
        <v>2</v>
      </c>
      <c r="G19" s="56">
        <v>3</v>
      </c>
      <c r="H19" s="257">
        <v>4</v>
      </c>
      <c r="I19" s="48">
        <v>1</v>
      </c>
      <c r="J19" s="85" t="s">
        <v>61</v>
      </c>
      <c r="K19" s="2"/>
      <c r="L19" s="336" t="s">
        <v>50</v>
      </c>
      <c r="M19" s="337"/>
      <c r="N19" s="337"/>
      <c r="O19" s="337"/>
      <c r="P19" s="337"/>
      <c r="Q19" s="337"/>
      <c r="R19" s="337"/>
      <c r="S19" s="337"/>
      <c r="T19" s="337"/>
      <c r="U19" s="338"/>
    </row>
    <row r="20" spans="1:21" s="1" customFormat="1" ht="14.1" customHeight="1" x14ac:dyDescent="0.2">
      <c r="A20" s="74"/>
      <c r="B20" s="2"/>
      <c r="C20" s="54" t="s">
        <v>13</v>
      </c>
      <c r="D20" s="83">
        <v>2012</v>
      </c>
      <c r="E20" s="84">
        <v>2023</v>
      </c>
      <c r="F20" s="255">
        <f>E20+1</f>
        <v>2024</v>
      </c>
      <c r="G20" s="256">
        <f>F20+1</f>
        <v>2025</v>
      </c>
      <c r="H20" s="259">
        <f>G20+1</f>
        <v>2026</v>
      </c>
      <c r="I20" s="254">
        <v>2023</v>
      </c>
      <c r="J20" s="86" t="s">
        <v>62</v>
      </c>
      <c r="K20" s="2"/>
      <c r="L20" s="336"/>
      <c r="M20" s="337"/>
      <c r="N20" s="337"/>
      <c r="O20" s="337"/>
      <c r="P20" s="337"/>
      <c r="Q20" s="337"/>
      <c r="R20" s="337"/>
      <c r="S20" s="337"/>
      <c r="T20" s="337"/>
      <c r="U20" s="338"/>
    </row>
    <row r="21" spans="1:21" s="4" customFormat="1" ht="14.1" customHeight="1" x14ac:dyDescent="0.2">
      <c r="A21" s="75"/>
      <c r="B21" s="28"/>
      <c r="C21" s="40" t="s">
        <v>38</v>
      </c>
      <c r="D21" s="26" t="s">
        <v>15</v>
      </c>
      <c r="E21" s="196">
        <f>1789.30416666667*2</f>
        <v>3578.6083333333399</v>
      </c>
      <c r="F21" s="201">
        <f>E21 *0.06+E21</f>
        <v>3793.3248333333404</v>
      </c>
      <c r="G21" s="201">
        <f>F21 *0.04+F21</f>
        <v>3945.0578266666739</v>
      </c>
      <c r="H21" s="258">
        <f>G21 *0.03+G21</f>
        <v>4063.4095614666739</v>
      </c>
      <c r="I21" s="177"/>
      <c r="J21" s="179" t="s">
        <v>43</v>
      </c>
      <c r="K21" s="28"/>
      <c r="L21" s="324" t="s">
        <v>74</v>
      </c>
      <c r="M21" s="325"/>
      <c r="N21" s="325"/>
      <c r="O21" s="325"/>
      <c r="P21" s="325"/>
      <c r="Q21" s="325"/>
      <c r="R21" s="325"/>
      <c r="S21" s="325"/>
      <c r="T21" s="325"/>
      <c r="U21" s="339"/>
    </row>
    <row r="22" spans="1:21" s="4" customFormat="1" ht="14.1" customHeight="1" x14ac:dyDescent="0.2">
      <c r="A22" s="75"/>
      <c r="B22" s="27"/>
      <c r="C22" s="40" t="s">
        <v>39</v>
      </c>
      <c r="D22" s="34" t="s">
        <v>15</v>
      </c>
      <c r="E22" s="196">
        <f>1984.55916666667*2</f>
        <v>3969.1183333333402</v>
      </c>
      <c r="F22" s="201">
        <f>E22 *0.06+E22</f>
        <v>4207.2654333333403</v>
      </c>
      <c r="G22" s="201">
        <f>F22 *0.04+F22</f>
        <v>4375.5560506666743</v>
      </c>
      <c r="H22" s="201">
        <f t="shared" ref="H22" si="0">G22 *0.03+G22</f>
        <v>4506.8227321866743</v>
      </c>
      <c r="I22" s="178"/>
      <c r="J22" s="179" t="s">
        <v>44</v>
      </c>
      <c r="K22" s="27"/>
      <c r="L22" s="324"/>
      <c r="M22" s="325"/>
      <c r="N22" s="325"/>
      <c r="O22" s="325"/>
      <c r="P22" s="325"/>
      <c r="Q22" s="325"/>
      <c r="R22" s="325"/>
      <c r="S22" s="325"/>
      <c r="T22" s="325"/>
      <c r="U22" s="339"/>
    </row>
    <row r="23" spans="1:21" s="10" customFormat="1" ht="27.95" customHeight="1" x14ac:dyDescent="0.2">
      <c r="A23" s="76"/>
      <c r="B23" s="9"/>
      <c r="C23" s="80" t="s">
        <v>52</v>
      </c>
      <c r="D23" s="38">
        <v>46437</v>
      </c>
      <c r="E23" s="197">
        <v>4921.0066666666662</v>
      </c>
      <c r="F23" s="202">
        <f>E23 *0.06+E23</f>
        <v>5216.2670666666663</v>
      </c>
      <c r="G23" s="202">
        <f>F23 *0.04+F23</f>
        <v>5424.9177493333327</v>
      </c>
      <c r="H23" s="203">
        <f>G23*0.03+G23</f>
        <v>5587.6652818133325</v>
      </c>
      <c r="I23" s="49">
        <f t="shared" ref="I23:I28" si="1">D23*0.75</f>
        <v>34827.75</v>
      </c>
      <c r="J23" s="81" t="s">
        <v>54</v>
      </c>
      <c r="K23" s="9"/>
      <c r="L23" s="324" t="s">
        <v>56</v>
      </c>
      <c r="M23" s="325"/>
      <c r="N23" s="325"/>
      <c r="O23" s="325"/>
      <c r="P23" s="325"/>
      <c r="Q23" s="325"/>
      <c r="R23" s="325"/>
      <c r="S23" s="325"/>
      <c r="T23" s="325"/>
      <c r="U23" s="193"/>
    </row>
    <row r="24" spans="1:21" s="10" customFormat="1" ht="14.1" customHeight="1" x14ac:dyDescent="0.2">
      <c r="A24" s="76"/>
      <c r="B24" s="11"/>
      <c r="C24" s="53" t="s">
        <v>53</v>
      </c>
      <c r="D24" s="38">
        <v>62020</v>
      </c>
      <c r="E24" s="198">
        <v>6528.831666666666</v>
      </c>
      <c r="F24" s="204">
        <f>E24 *0.06+E24</f>
        <v>6920.5615666666663</v>
      </c>
      <c r="G24" s="202">
        <f>F24 *0.04+F24</f>
        <v>7197.3840293333333</v>
      </c>
      <c r="H24" s="203">
        <f>G24*0.03+G24</f>
        <v>7413.3055502133329</v>
      </c>
      <c r="I24" s="49">
        <f t="shared" si="1"/>
        <v>46515</v>
      </c>
      <c r="J24" s="81" t="s">
        <v>55</v>
      </c>
      <c r="K24" s="11"/>
      <c r="L24" s="324"/>
      <c r="M24" s="325"/>
      <c r="N24" s="325"/>
      <c r="O24" s="325"/>
      <c r="P24" s="325"/>
      <c r="Q24" s="325"/>
      <c r="R24" s="325"/>
      <c r="S24" s="325"/>
      <c r="T24" s="325"/>
      <c r="U24" s="193"/>
    </row>
    <row r="25" spans="1:21" ht="27.95" customHeight="1" x14ac:dyDescent="0.2">
      <c r="A25" s="65"/>
      <c r="B25" s="5"/>
      <c r="C25" s="78" t="s">
        <v>40</v>
      </c>
      <c r="D25" s="38">
        <v>0</v>
      </c>
      <c r="E25" s="326" t="s">
        <v>51</v>
      </c>
      <c r="F25" s="327"/>
      <c r="G25" s="327"/>
      <c r="H25" s="328"/>
      <c r="I25" s="49">
        <f t="shared" si="1"/>
        <v>0</v>
      </c>
      <c r="J25" s="87" t="s">
        <v>48</v>
      </c>
      <c r="K25" s="5"/>
      <c r="L25" s="195" t="s">
        <v>73</v>
      </c>
      <c r="M25" s="77"/>
      <c r="N25" s="77"/>
      <c r="O25" s="77"/>
      <c r="P25" s="77"/>
      <c r="Q25" s="77"/>
      <c r="R25" s="77"/>
      <c r="S25" s="77"/>
      <c r="T25" s="77"/>
      <c r="U25" s="66"/>
    </row>
    <row r="26" spans="1:21" ht="27.95" customHeight="1" x14ac:dyDescent="0.2">
      <c r="A26" s="65"/>
      <c r="B26" s="6"/>
      <c r="C26" s="78" t="s">
        <v>58</v>
      </c>
      <c r="D26" s="38">
        <v>55269</v>
      </c>
      <c r="E26" s="199">
        <v>5830.4016666666676</v>
      </c>
      <c r="F26" s="205">
        <f>E26 *0.06+E26</f>
        <v>6180.2257666666674</v>
      </c>
      <c r="G26" s="205">
        <f>F26 *0.04+F26</f>
        <v>6427.4347973333342</v>
      </c>
      <c r="H26" s="203">
        <f t="shared" ref="H26:H27" si="2">G26 *0.03+G26</f>
        <v>6620.2578412533339</v>
      </c>
      <c r="I26" s="49">
        <f t="shared" si="1"/>
        <v>41451.75</v>
      </c>
      <c r="J26" s="81" t="s">
        <v>47</v>
      </c>
      <c r="K26" s="6"/>
      <c r="L26" s="324" t="s">
        <v>57</v>
      </c>
      <c r="M26" s="325"/>
      <c r="N26" s="325"/>
      <c r="O26" s="325"/>
      <c r="P26" s="325"/>
      <c r="Q26" s="325"/>
      <c r="R26" s="325"/>
      <c r="S26" s="325"/>
      <c r="T26" s="325"/>
      <c r="U26" s="194"/>
    </row>
    <row r="27" spans="1:21" ht="14.1" customHeight="1" x14ac:dyDescent="0.2">
      <c r="A27" s="65"/>
      <c r="B27" s="19"/>
      <c r="C27" s="82" t="s">
        <v>59</v>
      </c>
      <c r="D27" s="41">
        <v>68773</v>
      </c>
      <c r="E27" s="200">
        <v>7212.3</v>
      </c>
      <c r="F27" s="205">
        <f>E27 *0.06+E27</f>
        <v>7645.0380000000005</v>
      </c>
      <c r="G27" s="205">
        <f>F27 *0.04+F27</f>
        <v>7950.8395200000004</v>
      </c>
      <c r="H27" s="203">
        <f t="shared" si="2"/>
        <v>8189.3647056000009</v>
      </c>
      <c r="I27" s="50">
        <f t="shared" si="1"/>
        <v>51579.75</v>
      </c>
      <c r="J27" s="81" t="s">
        <v>46</v>
      </c>
      <c r="K27" s="19"/>
      <c r="L27" s="324"/>
      <c r="M27" s="325"/>
      <c r="N27" s="325"/>
      <c r="O27" s="325"/>
      <c r="P27" s="325"/>
      <c r="Q27" s="325"/>
      <c r="R27" s="325"/>
      <c r="S27" s="325"/>
      <c r="T27" s="325"/>
      <c r="U27" s="194"/>
    </row>
    <row r="28" spans="1:21" s="3" customFormat="1" ht="27" customHeight="1" thickBot="1" x14ac:dyDescent="0.25">
      <c r="A28" s="65"/>
      <c r="B28" s="18"/>
      <c r="C28" s="79" t="s">
        <v>41</v>
      </c>
      <c r="D28" s="42">
        <v>0</v>
      </c>
      <c r="E28" s="321" t="s">
        <v>51</v>
      </c>
      <c r="F28" s="322"/>
      <c r="G28" s="322"/>
      <c r="H28" s="323"/>
      <c r="I28" s="51">
        <f t="shared" si="1"/>
        <v>0</v>
      </c>
      <c r="J28" s="88" t="s">
        <v>45</v>
      </c>
      <c r="K28" s="18"/>
      <c r="L28" s="330" t="s">
        <v>75</v>
      </c>
      <c r="M28" s="331"/>
      <c r="N28" s="331"/>
      <c r="O28" s="331"/>
      <c r="P28" s="331"/>
      <c r="Q28" s="331"/>
      <c r="R28" s="331"/>
      <c r="S28" s="331"/>
      <c r="T28" s="331"/>
      <c r="U28" s="332"/>
    </row>
    <row r="29" spans="1:21" s="3" customFormat="1" ht="13.5" thickBot="1" x14ac:dyDescent="0.25">
      <c r="A29" s="70"/>
      <c r="B29" s="69"/>
      <c r="C29" s="71"/>
      <c r="D29" s="72"/>
      <c r="E29" s="73"/>
      <c r="F29" s="73"/>
      <c r="G29" s="73"/>
      <c r="H29" s="73"/>
      <c r="I29" s="61"/>
      <c r="J29" s="69"/>
      <c r="K29" s="69"/>
      <c r="L29" s="333"/>
      <c r="M29" s="334"/>
      <c r="N29" s="334"/>
      <c r="O29" s="334"/>
      <c r="P29" s="334"/>
      <c r="Q29" s="334"/>
      <c r="R29" s="334"/>
      <c r="S29" s="334"/>
      <c r="T29" s="334"/>
      <c r="U29" s="335"/>
    </row>
    <row r="30" spans="1:21" s="3" customFormat="1" x14ac:dyDescent="0.2">
      <c r="B30" s="59"/>
      <c r="C30" s="31"/>
      <c r="D30" s="57"/>
      <c r="E30" s="60"/>
      <c r="F30" s="60"/>
      <c r="G30" s="60"/>
      <c r="H30" s="60"/>
      <c r="I30" s="58"/>
    </row>
    <row r="31" spans="1:21" x14ac:dyDescent="0.2">
      <c r="B31" s="10"/>
      <c r="C31" s="13"/>
      <c r="D31" s="14"/>
      <c r="E31" s="14"/>
      <c r="F31" s="14"/>
      <c r="G31" s="15"/>
      <c r="H31" s="15"/>
      <c r="I31" s="10"/>
    </row>
    <row r="32" spans="1:21" x14ac:dyDescent="0.2">
      <c r="C32" s="10"/>
      <c r="D32" s="10"/>
      <c r="E32" s="10"/>
      <c r="F32" s="10"/>
      <c r="G32" s="10"/>
      <c r="H32" s="10"/>
      <c r="I32" s="10"/>
      <c r="J32" s="25"/>
      <c r="K32" s="43"/>
    </row>
    <row r="33" spans="2:20" s="1" customFormat="1" x14ac:dyDescent="0.2">
      <c r="B33" s="16"/>
      <c r="D33" s="15"/>
      <c r="E33" s="15"/>
      <c r="F33" s="15"/>
      <c r="G33" s="15"/>
      <c r="H33" s="15"/>
      <c r="I33" s="16"/>
      <c r="J33" s="31"/>
      <c r="K33" s="31"/>
    </row>
    <row r="34" spans="2:20" x14ac:dyDescent="0.2">
      <c r="B34" s="10"/>
      <c r="D34" s="14"/>
      <c r="E34" s="14"/>
      <c r="F34" s="14"/>
      <c r="G34" s="14"/>
      <c r="H34" s="14"/>
      <c r="I34" s="10"/>
      <c r="J34" s="31"/>
      <c r="K34" s="31"/>
      <c r="L34" s="44"/>
      <c r="M34" s="319"/>
      <c r="N34" s="319"/>
      <c r="O34" s="319"/>
      <c r="P34" s="319"/>
      <c r="Q34" s="320"/>
      <c r="R34" s="320"/>
      <c r="S34" s="320"/>
      <c r="T34" s="320"/>
    </row>
    <row r="35" spans="2:20" x14ac:dyDescent="0.2">
      <c r="B35" s="10"/>
      <c r="D35" s="14"/>
      <c r="E35" s="14"/>
      <c r="F35" s="14"/>
      <c r="G35" s="14"/>
      <c r="H35" s="14"/>
      <c r="I35" s="10"/>
      <c r="J35" s="12"/>
      <c r="K35" s="12"/>
      <c r="L35" s="25"/>
      <c r="M35" s="23"/>
      <c r="N35" s="23"/>
      <c r="O35" s="23"/>
      <c r="P35" s="23"/>
      <c r="Q35" s="24"/>
      <c r="R35" s="24"/>
      <c r="S35" s="24"/>
      <c r="T35" s="24"/>
    </row>
    <row r="36" spans="2:20" s="4" customFormat="1" x14ac:dyDescent="0.2">
      <c r="B36" s="29"/>
      <c r="D36" s="30"/>
      <c r="E36" s="30"/>
      <c r="F36" s="30"/>
      <c r="G36" s="30"/>
      <c r="H36" s="30"/>
      <c r="I36" s="29"/>
      <c r="J36" s="12"/>
      <c r="K36" s="12"/>
      <c r="L36" s="31"/>
      <c r="M36" s="32"/>
      <c r="N36" s="32"/>
      <c r="O36" s="32"/>
      <c r="P36" s="32"/>
      <c r="Q36" s="33"/>
      <c r="R36" s="33"/>
      <c r="S36" s="33"/>
      <c r="T36" s="33"/>
    </row>
    <row r="37" spans="2:20" s="4" customFormat="1" x14ac:dyDescent="0.2">
      <c r="B37" s="29"/>
      <c r="D37" s="30"/>
      <c r="E37" s="30"/>
      <c r="F37" s="30"/>
      <c r="G37" s="30"/>
      <c r="H37" s="30"/>
      <c r="I37" s="29"/>
      <c r="J37" s="12"/>
      <c r="K37" s="12"/>
      <c r="L37" s="31"/>
      <c r="M37" s="32"/>
      <c r="N37" s="32"/>
      <c r="O37" s="32"/>
      <c r="P37" s="32"/>
      <c r="Q37" s="33"/>
      <c r="R37" s="33"/>
      <c r="S37" s="33"/>
      <c r="T37" s="33"/>
    </row>
    <row r="38" spans="2:20" ht="6" customHeight="1" x14ac:dyDescent="0.2">
      <c r="B38" s="10"/>
      <c r="D38" s="10"/>
      <c r="E38" s="10"/>
      <c r="F38" s="10"/>
      <c r="G38" s="10"/>
      <c r="H38" s="10"/>
      <c r="I38" s="10"/>
      <c r="J38" s="12"/>
      <c r="K38" s="12"/>
      <c r="L38" s="12"/>
      <c r="M38" s="20"/>
      <c r="N38" s="20"/>
      <c r="O38" s="20"/>
      <c r="P38" s="20"/>
      <c r="Q38" s="21"/>
      <c r="R38" s="21"/>
      <c r="S38" s="21"/>
      <c r="T38" s="21"/>
    </row>
    <row r="39" spans="2:20" x14ac:dyDescent="0.2">
      <c r="B39" s="10"/>
      <c r="D39" s="10"/>
      <c r="E39" s="10"/>
      <c r="F39" s="10"/>
      <c r="G39" s="10"/>
      <c r="H39" s="10"/>
      <c r="I39" s="10"/>
      <c r="J39" s="12"/>
      <c r="K39" s="12"/>
      <c r="L39" s="12"/>
      <c r="M39" s="20"/>
      <c r="N39" s="20"/>
      <c r="O39" s="20"/>
      <c r="P39" s="20"/>
      <c r="Q39" s="21"/>
      <c r="R39" s="21"/>
      <c r="S39" s="21"/>
      <c r="T39" s="21"/>
    </row>
    <row r="40" spans="2:20" x14ac:dyDescent="0.2">
      <c r="B40" s="10"/>
      <c r="D40" s="10"/>
      <c r="E40" s="10"/>
      <c r="F40" s="10"/>
      <c r="G40" s="10"/>
      <c r="H40" s="10"/>
      <c r="I40" s="10"/>
      <c r="J40" s="22"/>
      <c r="K40" s="22"/>
      <c r="L40" s="12"/>
      <c r="M40" s="20"/>
      <c r="N40" s="20"/>
      <c r="O40" s="20"/>
      <c r="P40" s="20"/>
      <c r="Q40" s="21"/>
      <c r="R40" s="21"/>
      <c r="S40" s="21"/>
      <c r="T40" s="21"/>
    </row>
    <row r="41" spans="2:20" x14ac:dyDescent="0.2">
      <c r="B41" s="10"/>
      <c r="D41" s="10"/>
      <c r="E41" s="10"/>
      <c r="F41" s="10"/>
      <c r="G41" s="10"/>
      <c r="H41" s="10"/>
      <c r="I41" s="10"/>
      <c r="L41" s="12"/>
      <c r="M41" s="20"/>
      <c r="N41" s="20"/>
      <c r="O41" s="20"/>
      <c r="P41" s="20"/>
      <c r="Q41" s="21"/>
      <c r="R41" s="21"/>
      <c r="S41" s="21"/>
      <c r="T41" s="21"/>
    </row>
    <row r="42" spans="2:20" x14ac:dyDescent="0.2">
      <c r="B42" s="10"/>
      <c r="D42" s="10"/>
      <c r="E42" s="10"/>
      <c r="F42" s="10"/>
      <c r="G42" s="10"/>
      <c r="H42" s="10"/>
      <c r="I42" s="10"/>
      <c r="L42" s="12"/>
      <c r="M42" s="20"/>
      <c r="N42" s="20"/>
      <c r="O42" s="20"/>
      <c r="P42" s="20"/>
      <c r="Q42" s="21"/>
      <c r="R42" s="21"/>
      <c r="S42" s="21"/>
      <c r="T42" s="21"/>
    </row>
    <row r="43" spans="2:20" x14ac:dyDescent="0.2">
      <c r="B43" s="10"/>
      <c r="D43" s="10"/>
      <c r="E43" s="10"/>
      <c r="F43" s="10"/>
      <c r="G43" s="10"/>
      <c r="H43" s="10"/>
      <c r="I43" s="10"/>
      <c r="L43" s="22"/>
      <c r="M43" s="20"/>
      <c r="N43" s="20"/>
      <c r="O43" s="20"/>
      <c r="P43" s="20"/>
      <c r="Q43" s="21"/>
      <c r="R43" s="21"/>
      <c r="S43" s="21"/>
      <c r="T43" s="21"/>
    </row>
    <row r="44" spans="2:20" x14ac:dyDescent="0.2">
      <c r="B44" s="10"/>
      <c r="D44" s="10"/>
      <c r="E44" s="10"/>
      <c r="F44" s="10"/>
      <c r="G44" s="10"/>
      <c r="H44" s="10"/>
      <c r="I44" s="10"/>
    </row>
    <row r="45" spans="2:20" x14ac:dyDescent="0.2">
      <c r="B45" s="10"/>
      <c r="D45" s="10"/>
      <c r="E45" s="10"/>
      <c r="F45" s="10"/>
      <c r="G45" s="10"/>
      <c r="H45" s="10"/>
      <c r="I45" s="10"/>
    </row>
    <row r="46" spans="2:20" x14ac:dyDescent="0.2">
      <c r="D46" s="10"/>
      <c r="E46" s="10"/>
      <c r="F46" s="10"/>
      <c r="G46" s="10"/>
      <c r="H46" s="10"/>
      <c r="I46" s="10"/>
    </row>
    <row r="47" spans="2:20" x14ac:dyDescent="0.2">
      <c r="D47" s="10"/>
      <c r="E47" s="10"/>
      <c r="F47" s="10"/>
      <c r="G47" s="10"/>
      <c r="H47" s="10"/>
      <c r="I47" s="10"/>
    </row>
    <row r="48" spans="2:20" x14ac:dyDescent="0.2">
      <c r="C48" t="s">
        <v>9</v>
      </c>
    </row>
  </sheetData>
  <sheetProtection sheet="1" objects="1" scenarios="1"/>
  <mergeCells count="23">
    <mergeCell ref="C1:J1"/>
    <mergeCell ref="C2:J3"/>
    <mergeCell ref="L1:U1"/>
    <mergeCell ref="L2:U3"/>
    <mergeCell ref="C8:J8"/>
    <mergeCell ref="C9:J9"/>
    <mergeCell ref="C10:J10"/>
    <mergeCell ref="L8:U8"/>
    <mergeCell ref="L9:U9"/>
    <mergeCell ref="L10:U10"/>
    <mergeCell ref="L12:U12"/>
    <mergeCell ref="D18:H18"/>
    <mergeCell ref="M34:P34"/>
    <mergeCell ref="Q34:T34"/>
    <mergeCell ref="E28:H28"/>
    <mergeCell ref="L23:T24"/>
    <mergeCell ref="L26:T27"/>
    <mergeCell ref="E25:H25"/>
    <mergeCell ref="L14:U14"/>
    <mergeCell ref="L13:W13"/>
    <mergeCell ref="L28:U29"/>
    <mergeCell ref="L19:U20"/>
    <mergeCell ref="L21:U22"/>
  </mergeCells>
  <phoneticPr fontId="17" type="noConversion"/>
  <pageMargins left="0.19685039370078741" right="0.19685039370078741" top="0.59055118110236227" bottom="0.19685039370078741" header="0.31496062992125984" footer="0.31496062992125984"/>
  <pageSetup paperSize="9" scale="56" orientation="landscape" r:id="rId1"/>
  <headerFooter alignWithMargins="0">
    <oddHeader>&amp;R&amp;G</oddHeader>
    <oddFooter>&amp;L&amp;8Ersteller: BOKU Forschungsservice 01/11&amp;RVersion 1.7</oddFooter>
  </headerFooter>
  <colBreaks count="1" manualBreakCount="1">
    <brk id="9"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M36"/>
  <sheetViews>
    <sheetView showGridLines="0" zoomScaleNormal="100" workbookViewId="0">
      <selection activeCell="D38" sqref="D38"/>
    </sheetView>
  </sheetViews>
  <sheetFormatPr baseColWidth="10" defaultRowHeight="12.75" x14ac:dyDescent="0.2"/>
  <cols>
    <col min="1" max="1" width="3.85546875" style="142" customWidth="1"/>
    <col min="2" max="2" width="2" style="142" customWidth="1"/>
    <col min="3" max="3" width="47.7109375" style="142" customWidth="1"/>
    <col min="4" max="4" width="20" style="142" customWidth="1"/>
    <col min="5" max="6" width="11.42578125" style="142"/>
    <col min="7" max="7" width="17.5703125" style="142" customWidth="1"/>
    <col min="8" max="256" width="11.42578125" style="142"/>
    <col min="257" max="257" width="3.85546875" style="142" customWidth="1"/>
    <col min="258" max="258" width="2" style="142" customWidth="1"/>
    <col min="259" max="259" width="47.7109375" style="142" customWidth="1"/>
    <col min="260" max="260" width="17.28515625" style="142" customWidth="1"/>
    <col min="261" max="262" width="11.42578125" style="142"/>
    <col min="263" max="263" width="17.5703125" style="142" customWidth="1"/>
    <col min="264" max="512" width="11.42578125" style="142"/>
    <col min="513" max="513" width="3.85546875" style="142" customWidth="1"/>
    <col min="514" max="514" width="2" style="142" customWidth="1"/>
    <col min="515" max="515" width="47.7109375" style="142" customWidth="1"/>
    <col min="516" max="516" width="17.28515625" style="142" customWidth="1"/>
    <col min="517" max="518" width="11.42578125" style="142"/>
    <col min="519" max="519" width="17.5703125" style="142" customWidth="1"/>
    <col min="520" max="768" width="11.42578125" style="142"/>
    <col min="769" max="769" width="3.85546875" style="142" customWidth="1"/>
    <col min="770" max="770" width="2" style="142" customWidth="1"/>
    <col min="771" max="771" width="47.7109375" style="142" customWidth="1"/>
    <col min="772" max="772" width="17.28515625" style="142" customWidth="1"/>
    <col min="773" max="774" width="11.42578125" style="142"/>
    <col min="775" max="775" width="17.5703125" style="142" customWidth="1"/>
    <col min="776" max="1024" width="11.42578125" style="142"/>
    <col min="1025" max="1025" width="3.85546875" style="142" customWidth="1"/>
    <col min="1026" max="1026" width="2" style="142" customWidth="1"/>
    <col min="1027" max="1027" width="47.7109375" style="142" customWidth="1"/>
    <col min="1028" max="1028" width="17.28515625" style="142" customWidth="1"/>
    <col min="1029" max="1030" width="11.42578125" style="142"/>
    <col min="1031" max="1031" width="17.5703125" style="142" customWidth="1"/>
    <col min="1032" max="1280" width="11.42578125" style="142"/>
    <col min="1281" max="1281" width="3.85546875" style="142" customWidth="1"/>
    <col min="1282" max="1282" width="2" style="142" customWidth="1"/>
    <col min="1283" max="1283" width="47.7109375" style="142" customWidth="1"/>
    <col min="1284" max="1284" width="17.28515625" style="142" customWidth="1"/>
    <col min="1285" max="1286" width="11.42578125" style="142"/>
    <col min="1287" max="1287" width="17.5703125" style="142" customWidth="1"/>
    <col min="1288" max="1536" width="11.42578125" style="142"/>
    <col min="1537" max="1537" width="3.85546875" style="142" customWidth="1"/>
    <col min="1538" max="1538" width="2" style="142" customWidth="1"/>
    <col min="1539" max="1539" width="47.7109375" style="142" customWidth="1"/>
    <col min="1540" max="1540" width="17.28515625" style="142" customWidth="1"/>
    <col min="1541" max="1542" width="11.42578125" style="142"/>
    <col min="1543" max="1543" width="17.5703125" style="142" customWidth="1"/>
    <col min="1544" max="1792" width="11.42578125" style="142"/>
    <col min="1793" max="1793" width="3.85546875" style="142" customWidth="1"/>
    <col min="1794" max="1794" width="2" style="142" customWidth="1"/>
    <col min="1795" max="1795" width="47.7109375" style="142" customWidth="1"/>
    <col min="1796" max="1796" width="17.28515625" style="142" customWidth="1"/>
    <col min="1797" max="1798" width="11.42578125" style="142"/>
    <col min="1799" max="1799" width="17.5703125" style="142" customWidth="1"/>
    <col min="1800" max="2048" width="11.42578125" style="142"/>
    <col min="2049" max="2049" width="3.85546875" style="142" customWidth="1"/>
    <col min="2050" max="2050" width="2" style="142" customWidth="1"/>
    <col min="2051" max="2051" width="47.7109375" style="142" customWidth="1"/>
    <col min="2052" max="2052" width="17.28515625" style="142" customWidth="1"/>
    <col min="2053" max="2054" width="11.42578125" style="142"/>
    <col min="2055" max="2055" width="17.5703125" style="142" customWidth="1"/>
    <col min="2056" max="2304" width="11.42578125" style="142"/>
    <col min="2305" max="2305" width="3.85546875" style="142" customWidth="1"/>
    <col min="2306" max="2306" width="2" style="142" customWidth="1"/>
    <col min="2307" max="2307" width="47.7109375" style="142" customWidth="1"/>
    <col min="2308" max="2308" width="17.28515625" style="142" customWidth="1"/>
    <col min="2309" max="2310" width="11.42578125" style="142"/>
    <col min="2311" max="2311" width="17.5703125" style="142" customWidth="1"/>
    <col min="2312" max="2560" width="11.42578125" style="142"/>
    <col min="2561" max="2561" width="3.85546875" style="142" customWidth="1"/>
    <col min="2562" max="2562" width="2" style="142" customWidth="1"/>
    <col min="2563" max="2563" width="47.7109375" style="142" customWidth="1"/>
    <col min="2564" max="2564" width="17.28515625" style="142" customWidth="1"/>
    <col min="2565" max="2566" width="11.42578125" style="142"/>
    <col min="2567" max="2567" width="17.5703125" style="142" customWidth="1"/>
    <col min="2568" max="2816" width="11.42578125" style="142"/>
    <col min="2817" max="2817" width="3.85546875" style="142" customWidth="1"/>
    <col min="2818" max="2818" width="2" style="142" customWidth="1"/>
    <col min="2819" max="2819" width="47.7109375" style="142" customWidth="1"/>
    <col min="2820" max="2820" width="17.28515625" style="142" customWidth="1"/>
    <col min="2821" max="2822" width="11.42578125" style="142"/>
    <col min="2823" max="2823" width="17.5703125" style="142" customWidth="1"/>
    <col min="2824" max="3072" width="11.42578125" style="142"/>
    <col min="3073" max="3073" width="3.85546875" style="142" customWidth="1"/>
    <col min="3074" max="3074" width="2" style="142" customWidth="1"/>
    <col min="3075" max="3075" width="47.7109375" style="142" customWidth="1"/>
    <col min="3076" max="3076" width="17.28515625" style="142" customWidth="1"/>
    <col min="3077" max="3078" width="11.42578125" style="142"/>
    <col min="3079" max="3079" width="17.5703125" style="142" customWidth="1"/>
    <col min="3080" max="3328" width="11.42578125" style="142"/>
    <col min="3329" max="3329" width="3.85546875" style="142" customWidth="1"/>
    <col min="3330" max="3330" width="2" style="142" customWidth="1"/>
    <col min="3331" max="3331" width="47.7109375" style="142" customWidth="1"/>
    <col min="3332" max="3332" width="17.28515625" style="142" customWidth="1"/>
    <col min="3333" max="3334" width="11.42578125" style="142"/>
    <col min="3335" max="3335" width="17.5703125" style="142" customWidth="1"/>
    <col min="3336" max="3584" width="11.42578125" style="142"/>
    <col min="3585" max="3585" width="3.85546875" style="142" customWidth="1"/>
    <col min="3586" max="3586" width="2" style="142" customWidth="1"/>
    <col min="3587" max="3587" width="47.7109375" style="142" customWidth="1"/>
    <col min="3588" max="3588" width="17.28515625" style="142" customWidth="1"/>
    <col min="3589" max="3590" width="11.42578125" style="142"/>
    <col min="3591" max="3591" width="17.5703125" style="142" customWidth="1"/>
    <col min="3592" max="3840" width="11.42578125" style="142"/>
    <col min="3841" max="3841" width="3.85546875" style="142" customWidth="1"/>
    <col min="3842" max="3842" width="2" style="142" customWidth="1"/>
    <col min="3843" max="3843" width="47.7109375" style="142" customWidth="1"/>
    <col min="3844" max="3844" width="17.28515625" style="142" customWidth="1"/>
    <col min="3845" max="3846" width="11.42578125" style="142"/>
    <col min="3847" max="3847" width="17.5703125" style="142" customWidth="1"/>
    <col min="3848" max="4096" width="11.42578125" style="142"/>
    <col min="4097" max="4097" width="3.85546875" style="142" customWidth="1"/>
    <col min="4098" max="4098" width="2" style="142" customWidth="1"/>
    <col min="4099" max="4099" width="47.7109375" style="142" customWidth="1"/>
    <col min="4100" max="4100" width="17.28515625" style="142" customWidth="1"/>
    <col min="4101" max="4102" width="11.42578125" style="142"/>
    <col min="4103" max="4103" width="17.5703125" style="142" customWidth="1"/>
    <col min="4104" max="4352" width="11.42578125" style="142"/>
    <col min="4353" max="4353" width="3.85546875" style="142" customWidth="1"/>
    <col min="4354" max="4354" width="2" style="142" customWidth="1"/>
    <col min="4355" max="4355" width="47.7109375" style="142" customWidth="1"/>
    <col min="4356" max="4356" width="17.28515625" style="142" customWidth="1"/>
    <col min="4357" max="4358" width="11.42578125" style="142"/>
    <col min="4359" max="4359" width="17.5703125" style="142" customWidth="1"/>
    <col min="4360" max="4608" width="11.42578125" style="142"/>
    <col min="4609" max="4609" width="3.85546875" style="142" customWidth="1"/>
    <col min="4610" max="4610" width="2" style="142" customWidth="1"/>
    <col min="4611" max="4611" width="47.7109375" style="142" customWidth="1"/>
    <col min="4612" max="4612" width="17.28515625" style="142" customWidth="1"/>
    <col min="4613" max="4614" width="11.42578125" style="142"/>
    <col min="4615" max="4615" width="17.5703125" style="142" customWidth="1"/>
    <col min="4616" max="4864" width="11.42578125" style="142"/>
    <col min="4865" max="4865" width="3.85546875" style="142" customWidth="1"/>
    <col min="4866" max="4866" width="2" style="142" customWidth="1"/>
    <col min="4867" max="4867" width="47.7109375" style="142" customWidth="1"/>
    <col min="4868" max="4868" width="17.28515625" style="142" customWidth="1"/>
    <col min="4869" max="4870" width="11.42578125" style="142"/>
    <col min="4871" max="4871" width="17.5703125" style="142" customWidth="1"/>
    <col min="4872" max="5120" width="11.42578125" style="142"/>
    <col min="5121" max="5121" width="3.85546875" style="142" customWidth="1"/>
    <col min="5122" max="5122" width="2" style="142" customWidth="1"/>
    <col min="5123" max="5123" width="47.7109375" style="142" customWidth="1"/>
    <col min="5124" max="5124" width="17.28515625" style="142" customWidth="1"/>
    <col min="5125" max="5126" width="11.42578125" style="142"/>
    <col min="5127" max="5127" width="17.5703125" style="142" customWidth="1"/>
    <col min="5128" max="5376" width="11.42578125" style="142"/>
    <col min="5377" max="5377" width="3.85546875" style="142" customWidth="1"/>
    <col min="5378" max="5378" width="2" style="142" customWidth="1"/>
    <col min="5379" max="5379" width="47.7109375" style="142" customWidth="1"/>
    <col min="5380" max="5380" width="17.28515625" style="142" customWidth="1"/>
    <col min="5381" max="5382" width="11.42578125" style="142"/>
    <col min="5383" max="5383" width="17.5703125" style="142" customWidth="1"/>
    <col min="5384" max="5632" width="11.42578125" style="142"/>
    <col min="5633" max="5633" width="3.85546875" style="142" customWidth="1"/>
    <col min="5634" max="5634" width="2" style="142" customWidth="1"/>
    <col min="5635" max="5635" width="47.7109375" style="142" customWidth="1"/>
    <col min="5636" max="5636" width="17.28515625" style="142" customWidth="1"/>
    <col min="5637" max="5638" width="11.42578125" style="142"/>
    <col min="5639" max="5639" width="17.5703125" style="142" customWidth="1"/>
    <col min="5640" max="5888" width="11.42578125" style="142"/>
    <col min="5889" max="5889" width="3.85546875" style="142" customWidth="1"/>
    <col min="5890" max="5890" width="2" style="142" customWidth="1"/>
    <col min="5891" max="5891" width="47.7109375" style="142" customWidth="1"/>
    <col min="5892" max="5892" width="17.28515625" style="142" customWidth="1"/>
    <col min="5893" max="5894" width="11.42578125" style="142"/>
    <col min="5895" max="5895" width="17.5703125" style="142" customWidth="1"/>
    <col min="5896" max="6144" width="11.42578125" style="142"/>
    <col min="6145" max="6145" width="3.85546875" style="142" customWidth="1"/>
    <col min="6146" max="6146" width="2" style="142" customWidth="1"/>
    <col min="6147" max="6147" width="47.7109375" style="142" customWidth="1"/>
    <col min="6148" max="6148" width="17.28515625" style="142" customWidth="1"/>
    <col min="6149" max="6150" width="11.42578125" style="142"/>
    <col min="6151" max="6151" width="17.5703125" style="142" customWidth="1"/>
    <col min="6152" max="6400" width="11.42578125" style="142"/>
    <col min="6401" max="6401" width="3.85546875" style="142" customWidth="1"/>
    <col min="6402" max="6402" width="2" style="142" customWidth="1"/>
    <col min="6403" max="6403" width="47.7109375" style="142" customWidth="1"/>
    <col min="6404" max="6404" width="17.28515625" style="142" customWidth="1"/>
    <col min="6405" max="6406" width="11.42578125" style="142"/>
    <col min="6407" max="6407" width="17.5703125" style="142" customWidth="1"/>
    <col min="6408" max="6656" width="11.42578125" style="142"/>
    <col min="6657" max="6657" width="3.85546875" style="142" customWidth="1"/>
    <col min="6658" max="6658" width="2" style="142" customWidth="1"/>
    <col min="6659" max="6659" width="47.7109375" style="142" customWidth="1"/>
    <col min="6660" max="6660" width="17.28515625" style="142" customWidth="1"/>
    <col min="6661" max="6662" width="11.42578125" style="142"/>
    <col min="6663" max="6663" width="17.5703125" style="142" customWidth="1"/>
    <col min="6664" max="6912" width="11.42578125" style="142"/>
    <col min="6913" max="6913" width="3.85546875" style="142" customWidth="1"/>
    <col min="6914" max="6914" width="2" style="142" customWidth="1"/>
    <col min="6915" max="6915" width="47.7109375" style="142" customWidth="1"/>
    <col min="6916" max="6916" width="17.28515625" style="142" customWidth="1"/>
    <col min="6917" max="6918" width="11.42578125" style="142"/>
    <col min="6919" max="6919" width="17.5703125" style="142" customWidth="1"/>
    <col min="6920" max="7168" width="11.42578125" style="142"/>
    <col min="7169" max="7169" width="3.85546875" style="142" customWidth="1"/>
    <col min="7170" max="7170" width="2" style="142" customWidth="1"/>
    <col min="7171" max="7171" width="47.7109375" style="142" customWidth="1"/>
    <col min="7172" max="7172" width="17.28515625" style="142" customWidth="1"/>
    <col min="7173" max="7174" width="11.42578125" style="142"/>
    <col min="7175" max="7175" width="17.5703125" style="142" customWidth="1"/>
    <col min="7176" max="7424" width="11.42578125" style="142"/>
    <col min="7425" max="7425" width="3.85546875" style="142" customWidth="1"/>
    <col min="7426" max="7426" width="2" style="142" customWidth="1"/>
    <col min="7427" max="7427" width="47.7109375" style="142" customWidth="1"/>
    <col min="7428" max="7428" width="17.28515625" style="142" customWidth="1"/>
    <col min="7429" max="7430" width="11.42578125" style="142"/>
    <col min="7431" max="7431" width="17.5703125" style="142" customWidth="1"/>
    <col min="7432" max="7680" width="11.42578125" style="142"/>
    <col min="7681" max="7681" width="3.85546875" style="142" customWidth="1"/>
    <col min="7682" max="7682" width="2" style="142" customWidth="1"/>
    <col min="7683" max="7683" width="47.7109375" style="142" customWidth="1"/>
    <col min="7684" max="7684" width="17.28515625" style="142" customWidth="1"/>
    <col min="7685" max="7686" width="11.42578125" style="142"/>
    <col min="7687" max="7687" width="17.5703125" style="142" customWidth="1"/>
    <col min="7688" max="7936" width="11.42578125" style="142"/>
    <col min="7937" max="7937" width="3.85546875" style="142" customWidth="1"/>
    <col min="7938" max="7938" width="2" style="142" customWidth="1"/>
    <col min="7939" max="7939" width="47.7109375" style="142" customWidth="1"/>
    <col min="7940" max="7940" width="17.28515625" style="142" customWidth="1"/>
    <col min="7941" max="7942" width="11.42578125" style="142"/>
    <col min="7943" max="7943" width="17.5703125" style="142" customWidth="1"/>
    <col min="7944" max="8192" width="11.42578125" style="142"/>
    <col min="8193" max="8193" width="3.85546875" style="142" customWidth="1"/>
    <col min="8194" max="8194" width="2" style="142" customWidth="1"/>
    <col min="8195" max="8195" width="47.7109375" style="142" customWidth="1"/>
    <col min="8196" max="8196" width="17.28515625" style="142" customWidth="1"/>
    <col min="8197" max="8198" width="11.42578125" style="142"/>
    <col min="8199" max="8199" width="17.5703125" style="142" customWidth="1"/>
    <col min="8200" max="8448" width="11.42578125" style="142"/>
    <col min="8449" max="8449" width="3.85546875" style="142" customWidth="1"/>
    <col min="8450" max="8450" width="2" style="142" customWidth="1"/>
    <col min="8451" max="8451" width="47.7109375" style="142" customWidth="1"/>
    <col min="8452" max="8452" width="17.28515625" style="142" customWidth="1"/>
    <col min="8453" max="8454" width="11.42578125" style="142"/>
    <col min="8455" max="8455" width="17.5703125" style="142" customWidth="1"/>
    <col min="8456" max="8704" width="11.42578125" style="142"/>
    <col min="8705" max="8705" width="3.85546875" style="142" customWidth="1"/>
    <col min="8706" max="8706" width="2" style="142" customWidth="1"/>
    <col min="8707" max="8707" width="47.7109375" style="142" customWidth="1"/>
    <col min="8708" max="8708" width="17.28515625" style="142" customWidth="1"/>
    <col min="8709" max="8710" width="11.42578125" style="142"/>
    <col min="8711" max="8711" width="17.5703125" style="142" customWidth="1"/>
    <col min="8712" max="8960" width="11.42578125" style="142"/>
    <col min="8961" max="8961" width="3.85546875" style="142" customWidth="1"/>
    <col min="8962" max="8962" width="2" style="142" customWidth="1"/>
    <col min="8963" max="8963" width="47.7109375" style="142" customWidth="1"/>
    <col min="8964" max="8964" width="17.28515625" style="142" customWidth="1"/>
    <col min="8965" max="8966" width="11.42578125" style="142"/>
    <col min="8967" max="8967" width="17.5703125" style="142" customWidth="1"/>
    <col min="8968" max="9216" width="11.42578125" style="142"/>
    <col min="9217" max="9217" width="3.85546875" style="142" customWidth="1"/>
    <col min="9218" max="9218" width="2" style="142" customWidth="1"/>
    <col min="9219" max="9219" width="47.7109375" style="142" customWidth="1"/>
    <col min="9220" max="9220" width="17.28515625" style="142" customWidth="1"/>
    <col min="9221" max="9222" width="11.42578125" style="142"/>
    <col min="9223" max="9223" width="17.5703125" style="142" customWidth="1"/>
    <col min="9224" max="9472" width="11.42578125" style="142"/>
    <col min="9473" max="9473" width="3.85546875" style="142" customWidth="1"/>
    <col min="9474" max="9474" width="2" style="142" customWidth="1"/>
    <col min="9475" max="9475" width="47.7109375" style="142" customWidth="1"/>
    <col min="9476" max="9476" width="17.28515625" style="142" customWidth="1"/>
    <col min="9477" max="9478" width="11.42578125" style="142"/>
    <col min="9479" max="9479" width="17.5703125" style="142" customWidth="1"/>
    <col min="9480" max="9728" width="11.42578125" style="142"/>
    <col min="9729" max="9729" width="3.85546875" style="142" customWidth="1"/>
    <col min="9730" max="9730" width="2" style="142" customWidth="1"/>
    <col min="9731" max="9731" width="47.7109375" style="142" customWidth="1"/>
    <col min="9732" max="9732" width="17.28515625" style="142" customWidth="1"/>
    <col min="9733" max="9734" width="11.42578125" style="142"/>
    <col min="9735" max="9735" width="17.5703125" style="142" customWidth="1"/>
    <col min="9736" max="9984" width="11.42578125" style="142"/>
    <col min="9985" max="9985" width="3.85546875" style="142" customWidth="1"/>
    <col min="9986" max="9986" width="2" style="142" customWidth="1"/>
    <col min="9987" max="9987" width="47.7109375" style="142" customWidth="1"/>
    <col min="9988" max="9988" width="17.28515625" style="142" customWidth="1"/>
    <col min="9989" max="9990" width="11.42578125" style="142"/>
    <col min="9991" max="9991" width="17.5703125" style="142" customWidth="1"/>
    <col min="9992" max="10240" width="11.42578125" style="142"/>
    <col min="10241" max="10241" width="3.85546875" style="142" customWidth="1"/>
    <col min="10242" max="10242" width="2" style="142" customWidth="1"/>
    <col min="10243" max="10243" width="47.7109375" style="142" customWidth="1"/>
    <col min="10244" max="10244" width="17.28515625" style="142" customWidth="1"/>
    <col min="10245" max="10246" width="11.42578125" style="142"/>
    <col min="10247" max="10247" width="17.5703125" style="142" customWidth="1"/>
    <col min="10248" max="10496" width="11.42578125" style="142"/>
    <col min="10497" max="10497" width="3.85546875" style="142" customWidth="1"/>
    <col min="10498" max="10498" width="2" style="142" customWidth="1"/>
    <col min="10499" max="10499" width="47.7109375" style="142" customWidth="1"/>
    <col min="10500" max="10500" width="17.28515625" style="142" customWidth="1"/>
    <col min="10501" max="10502" width="11.42578125" style="142"/>
    <col min="10503" max="10503" width="17.5703125" style="142" customWidth="1"/>
    <col min="10504" max="10752" width="11.42578125" style="142"/>
    <col min="10753" max="10753" width="3.85546875" style="142" customWidth="1"/>
    <col min="10754" max="10754" width="2" style="142" customWidth="1"/>
    <col min="10755" max="10755" width="47.7109375" style="142" customWidth="1"/>
    <col min="10756" max="10756" width="17.28515625" style="142" customWidth="1"/>
    <col min="10757" max="10758" width="11.42578125" style="142"/>
    <col min="10759" max="10759" width="17.5703125" style="142" customWidth="1"/>
    <col min="10760" max="11008" width="11.42578125" style="142"/>
    <col min="11009" max="11009" width="3.85546875" style="142" customWidth="1"/>
    <col min="11010" max="11010" width="2" style="142" customWidth="1"/>
    <col min="11011" max="11011" width="47.7109375" style="142" customWidth="1"/>
    <col min="11012" max="11012" width="17.28515625" style="142" customWidth="1"/>
    <col min="11013" max="11014" width="11.42578125" style="142"/>
    <col min="11015" max="11015" width="17.5703125" style="142" customWidth="1"/>
    <col min="11016" max="11264" width="11.42578125" style="142"/>
    <col min="11265" max="11265" width="3.85546875" style="142" customWidth="1"/>
    <col min="11266" max="11266" width="2" style="142" customWidth="1"/>
    <col min="11267" max="11267" width="47.7109375" style="142" customWidth="1"/>
    <col min="11268" max="11268" width="17.28515625" style="142" customWidth="1"/>
    <col min="11269" max="11270" width="11.42578125" style="142"/>
    <col min="11271" max="11271" width="17.5703125" style="142" customWidth="1"/>
    <col min="11272" max="11520" width="11.42578125" style="142"/>
    <col min="11521" max="11521" width="3.85546875" style="142" customWidth="1"/>
    <col min="11522" max="11522" width="2" style="142" customWidth="1"/>
    <col min="11523" max="11523" width="47.7109375" style="142" customWidth="1"/>
    <col min="11524" max="11524" width="17.28515625" style="142" customWidth="1"/>
    <col min="11525" max="11526" width="11.42578125" style="142"/>
    <col min="11527" max="11527" width="17.5703125" style="142" customWidth="1"/>
    <col min="11528" max="11776" width="11.42578125" style="142"/>
    <col min="11777" max="11777" width="3.85546875" style="142" customWidth="1"/>
    <col min="11778" max="11778" width="2" style="142" customWidth="1"/>
    <col min="11779" max="11779" width="47.7109375" style="142" customWidth="1"/>
    <col min="11780" max="11780" width="17.28515625" style="142" customWidth="1"/>
    <col min="11781" max="11782" width="11.42578125" style="142"/>
    <col min="11783" max="11783" width="17.5703125" style="142" customWidth="1"/>
    <col min="11784" max="12032" width="11.42578125" style="142"/>
    <col min="12033" max="12033" width="3.85546875" style="142" customWidth="1"/>
    <col min="12034" max="12034" width="2" style="142" customWidth="1"/>
    <col min="12035" max="12035" width="47.7109375" style="142" customWidth="1"/>
    <col min="12036" max="12036" width="17.28515625" style="142" customWidth="1"/>
    <col min="12037" max="12038" width="11.42578125" style="142"/>
    <col min="12039" max="12039" width="17.5703125" style="142" customWidth="1"/>
    <col min="12040" max="12288" width="11.42578125" style="142"/>
    <col min="12289" max="12289" width="3.85546875" style="142" customWidth="1"/>
    <col min="12290" max="12290" width="2" style="142" customWidth="1"/>
    <col min="12291" max="12291" width="47.7109375" style="142" customWidth="1"/>
    <col min="12292" max="12292" width="17.28515625" style="142" customWidth="1"/>
    <col min="12293" max="12294" width="11.42578125" style="142"/>
    <col min="12295" max="12295" width="17.5703125" style="142" customWidth="1"/>
    <col min="12296" max="12544" width="11.42578125" style="142"/>
    <col min="12545" max="12545" width="3.85546875" style="142" customWidth="1"/>
    <col min="12546" max="12546" width="2" style="142" customWidth="1"/>
    <col min="12547" max="12547" width="47.7109375" style="142" customWidth="1"/>
    <col min="12548" max="12548" width="17.28515625" style="142" customWidth="1"/>
    <col min="12549" max="12550" width="11.42578125" style="142"/>
    <col min="12551" max="12551" width="17.5703125" style="142" customWidth="1"/>
    <col min="12552" max="12800" width="11.42578125" style="142"/>
    <col min="12801" max="12801" width="3.85546875" style="142" customWidth="1"/>
    <col min="12802" max="12802" width="2" style="142" customWidth="1"/>
    <col min="12803" max="12803" width="47.7109375" style="142" customWidth="1"/>
    <col min="12804" max="12804" width="17.28515625" style="142" customWidth="1"/>
    <col min="12805" max="12806" width="11.42578125" style="142"/>
    <col min="12807" max="12807" width="17.5703125" style="142" customWidth="1"/>
    <col min="12808" max="13056" width="11.42578125" style="142"/>
    <col min="13057" max="13057" width="3.85546875" style="142" customWidth="1"/>
    <col min="13058" max="13058" width="2" style="142" customWidth="1"/>
    <col min="13059" max="13059" width="47.7109375" style="142" customWidth="1"/>
    <col min="13060" max="13060" width="17.28515625" style="142" customWidth="1"/>
    <col min="13061" max="13062" width="11.42578125" style="142"/>
    <col min="13063" max="13063" width="17.5703125" style="142" customWidth="1"/>
    <col min="13064" max="13312" width="11.42578125" style="142"/>
    <col min="13313" max="13313" width="3.85546875" style="142" customWidth="1"/>
    <col min="13314" max="13314" width="2" style="142" customWidth="1"/>
    <col min="13315" max="13315" width="47.7109375" style="142" customWidth="1"/>
    <col min="13316" max="13316" width="17.28515625" style="142" customWidth="1"/>
    <col min="13317" max="13318" width="11.42578125" style="142"/>
    <col min="13319" max="13319" width="17.5703125" style="142" customWidth="1"/>
    <col min="13320" max="13568" width="11.42578125" style="142"/>
    <col min="13569" max="13569" width="3.85546875" style="142" customWidth="1"/>
    <col min="13570" max="13570" width="2" style="142" customWidth="1"/>
    <col min="13571" max="13571" width="47.7109375" style="142" customWidth="1"/>
    <col min="13572" max="13572" width="17.28515625" style="142" customWidth="1"/>
    <col min="13573" max="13574" width="11.42578125" style="142"/>
    <col min="13575" max="13575" width="17.5703125" style="142" customWidth="1"/>
    <col min="13576" max="13824" width="11.42578125" style="142"/>
    <col min="13825" max="13825" width="3.85546875" style="142" customWidth="1"/>
    <col min="13826" max="13826" width="2" style="142" customWidth="1"/>
    <col min="13827" max="13827" width="47.7109375" style="142" customWidth="1"/>
    <col min="13828" max="13828" width="17.28515625" style="142" customWidth="1"/>
    <col min="13829" max="13830" width="11.42578125" style="142"/>
    <col min="13831" max="13831" width="17.5703125" style="142" customWidth="1"/>
    <col min="13832" max="14080" width="11.42578125" style="142"/>
    <col min="14081" max="14081" width="3.85546875" style="142" customWidth="1"/>
    <col min="14082" max="14082" width="2" style="142" customWidth="1"/>
    <col min="14083" max="14083" width="47.7109375" style="142" customWidth="1"/>
    <col min="14084" max="14084" width="17.28515625" style="142" customWidth="1"/>
    <col min="14085" max="14086" width="11.42578125" style="142"/>
    <col min="14087" max="14087" width="17.5703125" style="142" customWidth="1"/>
    <col min="14088" max="14336" width="11.42578125" style="142"/>
    <col min="14337" max="14337" width="3.85546875" style="142" customWidth="1"/>
    <col min="14338" max="14338" width="2" style="142" customWidth="1"/>
    <col min="14339" max="14339" width="47.7109375" style="142" customWidth="1"/>
    <col min="14340" max="14340" width="17.28515625" style="142" customWidth="1"/>
    <col min="14341" max="14342" width="11.42578125" style="142"/>
    <col min="14343" max="14343" width="17.5703125" style="142" customWidth="1"/>
    <col min="14344" max="14592" width="11.42578125" style="142"/>
    <col min="14593" max="14593" width="3.85546875" style="142" customWidth="1"/>
    <col min="14594" max="14594" width="2" style="142" customWidth="1"/>
    <col min="14595" max="14595" width="47.7109375" style="142" customWidth="1"/>
    <col min="14596" max="14596" width="17.28515625" style="142" customWidth="1"/>
    <col min="14597" max="14598" width="11.42578125" style="142"/>
    <col min="14599" max="14599" width="17.5703125" style="142" customWidth="1"/>
    <col min="14600" max="14848" width="11.42578125" style="142"/>
    <col min="14849" max="14849" width="3.85546875" style="142" customWidth="1"/>
    <col min="14850" max="14850" width="2" style="142" customWidth="1"/>
    <col min="14851" max="14851" width="47.7109375" style="142" customWidth="1"/>
    <col min="14852" max="14852" width="17.28515625" style="142" customWidth="1"/>
    <col min="14853" max="14854" width="11.42578125" style="142"/>
    <col min="14855" max="14855" width="17.5703125" style="142" customWidth="1"/>
    <col min="14856" max="15104" width="11.42578125" style="142"/>
    <col min="15105" max="15105" width="3.85546875" style="142" customWidth="1"/>
    <col min="15106" max="15106" width="2" style="142" customWidth="1"/>
    <col min="15107" max="15107" width="47.7109375" style="142" customWidth="1"/>
    <col min="15108" max="15108" width="17.28515625" style="142" customWidth="1"/>
    <col min="15109" max="15110" width="11.42578125" style="142"/>
    <col min="15111" max="15111" width="17.5703125" style="142" customWidth="1"/>
    <col min="15112" max="15360" width="11.42578125" style="142"/>
    <col min="15361" max="15361" width="3.85546875" style="142" customWidth="1"/>
    <col min="15362" max="15362" width="2" style="142" customWidth="1"/>
    <col min="15363" max="15363" width="47.7109375" style="142" customWidth="1"/>
    <col min="15364" max="15364" width="17.28515625" style="142" customWidth="1"/>
    <col min="15365" max="15366" width="11.42578125" style="142"/>
    <col min="15367" max="15367" width="17.5703125" style="142" customWidth="1"/>
    <col min="15368" max="15616" width="11.42578125" style="142"/>
    <col min="15617" max="15617" width="3.85546875" style="142" customWidth="1"/>
    <col min="15618" max="15618" width="2" style="142" customWidth="1"/>
    <col min="15619" max="15619" width="47.7109375" style="142" customWidth="1"/>
    <col min="15620" max="15620" width="17.28515625" style="142" customWidth="1"/>
    <col min="15621" max="15622" width="11.42578125" style="142"/>
    <col min="15623" max="15623" width="17.5703125" style="142" customWidth="1"/>
    <col min="15624" max="15872" width="11.42578125" style="142"/>
    <col min="15873" max="15873" width="3.85546875" style="142" customWidth="1"/>
    <col min="15874" max="15874" width="2" style="142" customWidth="1"/>
    <col min="15875" max="15875" width="47.7109375" style="142" customWidth="1"/>
    <col min="15876" max="15876" width="17.28515625" style="142" customWidth="1"/>
    <col min="15877" max="15878" width="11.42578125" style="142"/>
    <col min="15879" max="15879" width="17.5703125" style="142" customWidth="1"/>
    <col min="15880" max="16128" width="11.42578125" style="142"/>
    <col min="16129" max="16129" width="3.85546875" style="142" customWidth="1"/>
    <col min="16130" max="16130" width="2" style="142" customWidth="1"/>
    <col min="16131" max="16131" width="47.7109375" style="142" customWidth="1"/>
    <col min="16132" max="16132" width="17.28515625" style="142" customWidth="1"/>
    <col min="16133" max="16134" width="11.42578125" style="142"/>
    <col min="16135" max="16135" width="17.5703125" style="142" customWidth="1"/>
    <col min="16136" max="16384" width="11.42578125" style="142"/>
  </cols>
  <sheetData>
    <row r="1" spans="2:13" ht="31.5" customHeight="1" x14ac:dyDescent="0.2"/>
    <row r="2" spans="2:13" s="144" customFormat="1" ht="20.25" x14ac:dyDescent="0.3">
      <c r="B2" s="143" t="s">
        <v>99</v>
      </c>
      <c r="G2" s="145"/>
      <c r="H2" s="145"/>
      <c r="I2" s="145"/>
      <c r="J2" s="145"/>
      <c r="K2" s="145"/>
      <c r="L2" s="145"/>
      <c r="M2" s="145"/>
    </row>
    <row r="3" spans="2:13" s="144" customFormat="1" ht="20.25" x14ac:dyDescent="0.3">
      <c r="B3" s="146" t="s">
        <v>100</v>
      </c>
      <c r="C3" s="147"/>
      <c r="D3" s="147"/>
      <c r="E3" s="147"/>
      <c r="F3" s="147"/>
      <c r="G3" s="147"/>
      <c r="H3" s="147"/>
      <c r="I3" s="147"/>
    </row>
    <row r="4" spans="2:13" s="144" customFormat="1" ht="20.25" x14ac:dyDescent="0.3">
      <c r="B4" s="148" t="s">
        <v>101</v>
      </c>
      <c r="C4" s="147"/>
      <c r="D4" s="147"/>
      <c r="E4" s="147"/>
      <c r="F4" s="147"/>
      <c r="G4" s="147"/>
      <c r="H4" s="147"/>
      <c r="I4" s="147"/>
    </row>
    <row r="5" spans="2:13" s="144" customFormat="1" x14ac:dyDescent="0.2"/>
    <row r="6" spans="2:13" x14ac:dyDescent="0.2">
      <c r="B6" s="149" t="s">
        <v>102</v>
      </c>
      <c r="C6" s="149"/>
    </row>
    <row r="7" spans="2:13" x14ac:dyDescent="0.2">
      <c r="B7" s="150" t="s">
        <v>103</v>
      </c>
      <c r="C7" s="149"/>
    </row>
    <row r="8" spans="2:13" x14ac:dyDescent="0.2">
      <c r="B8" s="149"/>
      <c r="C8" s="149"/>
    </row>
    <row r="9" spans="2:13" ht="6.75" customHeight="1" x14ac:dyDescent="0.2">
      <c r="B9" s="149"/>
      <c r="C9" s="149"/>
    </row>
    <row r="10" spans="2:13" x14ac:dyDescent="0.2">
      <c r="B10" s="150" t="s">
        <v>104</v>
      </c>
      <c r="C10" s="149"/>
    </row>
    <row r="11" spans="2:13" x14ac:dyDescent="0.2">
      <c r="B11" s="149" t="s">
        <v>105</v>
      </c>
      <c r="C11" s="149"/>
    </row>
    <row r="12" spans="2:13" ht="6.75" customHeight="1" x14ac:dyDescent="0.2">
      <c r="B12" s="149"/>
      <c r="C12" s="149"/>
    </row>
    <row r="13" spans="2:13" x14ac:dyDescent="0.2">
      <c r="B13" s="149" t="s">
        <v>126</v>
      </c>
      <c r="C13" s="149"/>
    </row>
    <row r="14" spans="2:13" x14ac:dyDescent="0.2">
      <c r="B14" s="149" t="s">
        <v>106</v>
      </c>
      <c r="C14" s="149"/>
    </row>
    <row r="15" spans="2:13" x14ac:dyDescent="0.2">
      <c r="B15" s="149"/>
      <c r="C15" s="149"/>
    </row>
    <row r="16" spans="2:13" x14ac:dyDescent="0.2">
      <c r="B16" s="149" t="s">
        <v>127</v>
      </c>
      <c r="C16" s="149"/>
      <c r="E16" s="35"/>
    </row>
    <row r="17" spans="1:11" x14ac:dyDescent="0.2">
      <c r="B17" s="149"/>
      <c r="C17" s="149"/>
    </row>
    <row r="18" spans="1:11" x14ac:dyDescent="0.2">
      <c r="B18" s="149" t="s">
        <v>107</v>
      </c>
      <c r="C18" s="149"/>
    </row>
    <row r="20" spans="1:11" s="149" customFormat="1" ht="13.5" thickBot="1" x14ac:dyDescent="0.25">
      <c r="A20" s="142"/>
      <c r="B20" s="346" t="s">
        <v>108</v>
      </c>
      <c r="C20" s="347"/>
      <c r="D20" s="151" t="s">
        <v>109</v>
      </c>
    </row>
    <row r="21" spans="1:11" x14ac:dyDescent="0.2">
      <c r="A21" s="149"/>
      <c r="B21" s="348" t="s">
        <v>110</v>
      </c>
      <c r="C21" s="349"/>
      <c r="D21" s="350"/>
    </row>
    <row r="22" spans="1:11" ht="38.25" x14ac:dyDescent="0.2">
      <c r="B22" s="152"/>
      <c r="C22" s="153" t="s">
        <v>111</v>
      </c>
      <c r="D22" s="154" t="s">
        <v>14</v>
      </c>
    </row>
    <row r="23" spans="1:11" x14ac:dyDescent="0.2">
      <c r="B23" s="155"/>
      <c r="C23" s="156" t="s">
        <v>112</v>
      </c>
      <c r="D23" s="154" t="s">
        <v>14</v>
      </c>
    </row>
    <row r="24" spans="1:11" s="160" customFormat="1" ht="26.1" customHeight="1" x14ac:dyDescent="0.2">
      <c r="A24" s="142"/>
      <c r="B24" s="157"/>
      <c r="C24" s="158" t="s">
        <v>113</v>
      </c>
      <c r="D24" s="159" t="s">
        <v>4</v>
      </c>
      <c r="E24" s="357" t="s">
        <v>135</v>
      </c>
      <c r="F24" s="358"/>
      <c r="G24" s="358"/>
      <c r="H24" s="358"/>
      <c r="I24" s="358"/>
      <c r="J24" s="358"/>
      <c r="K24" s="358"/>
    </row>
    <row r="25" spans="1:11" s="160" customFormat="1" ht="38.25" x14ac:dyDescent="0.2">
      <c r="B25" s="161"/>
      <c r="C25" s="158" t="s">
        <v>114</v>
      </c>
      <c r="D25" s="159" t="s">
        <v>6</v>
      </c>
    </row>
    <row r="26" spans="1:11" s="160" customFormat="1" ht="12.95" customHeight="1" x14ac:dyDescent="0.2">
      <c r="B26" s="162"/>
      <c r="C26" s="170" t="s">
        <v>115</v>
      </c>
      <c r="D26" s="159" t="s">
        <v>5</v>
      </c>
      <c r="E26" s="357" t="s">
        <v>136</v>
      </c>
      <c r="F26" s="358"/>
      <c r="G26" s="358"/>
      <c r="H26" s="358"/>
      <c r="I26" s="358"/>
      <c r="J26" s="358"/>
      <c r="K26" s="358"/>
    </row>
    <row r="27" spans="1:11" s="160" customFormat="1" ht="13.5" thickBot="1" x14ac:dyDescent="0.25">
      <c r="B27" s="163"/>
      <c r="C27" s="164" t="s">
        <v>116</v>
      </c>
      <c r="D27" s="165" t="s">
        <v>3</v>
      </c>
      <c r="E27" s="357"/>
      <c r="F27" s="358"/>
      <c r="G27" s="358"/>
      <c r="H27" s="358"/>
      <c r="I27" s="358"/>
      <c r="J27" s="358"/>
      <c r="K27" s="358"/>
    </row>
    <row r="28" spans="1:11" s="166" customFormat="1" ht="42" customHeight="1" x14ac:dyDescent="0.2">
      <c r="A28" s="160"/>
      <c r="B28" s="351" t="s">
        <v>124</v>
      </c>
      <c r="C28" s="352"/>
      <c r="D28" s="353"/>
    </row>
    <row r="29" spans="1:11" s="160" customFormat="1" x14ac:dyDescent="0.2">
      <c r="A29" s="166"/>
      <c r="B29" s="354"/>
      <c r="C29" s="158" t="s">
        <v>117</v>
      </c>
      <c r="D29" s="159" t="s">
        <v>118</v>
      </c>
    </row>
    <row r="30" spans="1:11" s="160" customFormat="1" x14ac:dyDescent="0.2">
      <c r="B30" s="355"/>
      <c r="C30" s="158" t="s">
        <v>119</v>
      </c>
      <c r="D30" s="159" t="s">
        <v>120</v>
      </c>
    </row>
    <row r="31" spans="1:11" s="160" customFormat="1" ht="13.5" thickBot="1" x14ac:dyDescent="0.25">
      <c r="B31" s="356"/>
      <c r="C31" s="164" t="s">
        <v>121</v>
      </c>
      <c r="D31" s="165" t="s">
        <v>120</v>
      </c>
    </row>
    <row r="32" spans="1:11" x14ac:dyDescent="0.2">
      <c r="A32" s="160"/>
    </row>
    <row r="33" spans="1:10" s="167" customFormat="1" x14ac:dyDescent="0.2">
      <c r="A33" s="142"/>
      <c r="B33" s="167" t="s">
        <v>122</v>
      </c>
      <c r="H33" s="7" t="s">
        <v>7</v>
      </c>
      <c r="J33" s="7"/>
    </row>
    <row r="34" spans="1:10" x14ac:dyDescent="0.2">
      <c r="A34" s="167"/>
    </row>
    <row r="36" spans="1:10" x14ac:dyDescent="0.2">
      <c r="B36" s="168" t="s">
        <v>137</v>
      </c>
      <c r="J36" s="168" t="s">
        <v>138</v>
      </c>
    </row>
  </sheetData>
  <sheetProtection password="CCA0" sheet="1" objects="1" scenarios="1" selectLockedCells="1" selectUnlockedCells="1"/>
  <mergeCells count="6">
    <mergeCell ref="B20:C20"/>
    <mergeCell ref="B21:D21"/>
    <mergeCell ref="B28:D28"/>
    <mergeCell ref="B29:B31"/>
    <mergeCell ref="E24:K24"/>
    <mergeCell ref="E26:K27"/>
  </mergeCells>
  <hyperlinks>
    <hyperlink ref="H33" r:id="rId1" xr:uid="{00000000-0004-0000-0200-000000000000}"/>
  </hyperlinks>
  <pageMargins left="0.59055118110236227" right="0.59055118110236227" top="0.59055118110236227" bottom="0.39370078740157483" header="0.51181102362204722" footer="0.51181102362204722"/>
  <pageSetup paperSize="9" scale="89"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Cost calculator</vt:lpstr>
      <vt:lpstr>personnel rates 2023-2026</vt:lpstr>
      <vt:lpstr>General Information</vt:lpstr>
      <vt:lpstr>'Cost calculator'!Cost_Categories</vt:lpstr>
      <vt:lpstr>'Cost calculator'!Druckbereich</vt:lpstr>
      <vt:lpstr>'personnel rates 2023-2026'!Druckbereich</vt:lpstr>
      <vt:lpstr>'Cost calculator'!Funding_categories</vt:lpstr>
      <vt:lpstr>'Cost calculator'!Personnel_Categories</vt:lpstr>
      <vt:lpstr>'Cost calculator'!Staff_category</vt:lpstr>
    </vt:vector>
  </TitlesOfParts>
  <Company>Universität für Bodenkultur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edenk</dc:creator>
  <cp:lastModifiedBy>Ranger Sigrid</cp:lastModifiedBy>
  <cp:lastPrinted>2022-02-25T13:37:57Z</cp:lastPrinted>
  <dcterms:created xsi:type="dcterms:W3CDTF">2008-08-05T14:42:00Z</dcterms:created>
  <dcterms:modified xsi:type="dcterms:W3CDTF">2023-06-13T10:11:17Z</dcterms:modified>
</cp:coreProperties>
</file>