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tabRatio="569" activeTab="1"/>
  </bookViews>
  <sheets>
    <sheet name="Introduction" sheetId="1" r:id="rId1"/>
    <sheet name="Burned area&amp;biomass" sheetId="2" r:id="rId2"/>
  </sheets>
  <definedNames/>
  <calcPr fullCalcOnLoad="1"/>
</workbook>
</file>

<file path=xl/sharedStrings.xml><?xml version="1.0" encoding="utf-8"?>
<sst xmlns="http://schemas.openxmlformats.org/spreadsheetml/2006/main" count="396" uniqueCount="208">
  <si>
    <t>Country</t>
  </si>
  <si>
    <t>Afghanistan</t>
  </si>
  <si>
    <t>Albania</t>
  </si>
  <si>
    <t>Algeria</t>
  </si>
  <si>
    <t>Angola</t>
  </si>
  <si>
    <t>Argentina</t>
  </si>
  <si>
    <t>Australia</t>
  </si>
  <si>
    <t>Austria</t>
  </si>
  <si>
    <t>Bangladesh</t>
  </si>
  <si>
    <t>Belarus</t>
  </si>
  <si>
    <t>Belgium</t>
  </si>
  <si>
    <t>Belize</t>
  </si>
  <si>
    <t>Benin</t>
  </si>
  <si>
    <t>Bhutan</t>
  </si>
  <si>
    <t>Bolivia</t>
  </si>
  <si>
    <t>Botswana</t>
  </si>
  <si>
    <t>Brazil</t>
  </si>
  <si>
    <t>Brunei Darussalam</t>
  </si>
  <si>
    <t>Bulgaria</t>
  </si>
  <si>
    <t>Burkina Faso</t>
  </si>
  <si>
    <t>Burundi</t>
  </si>
  <si>
    <t>Cambodia</t>
  </si>
  <si>
    <t>Cameroon</t>
  </si>
  <si>
    <t>Canada</t>
  </si>
  <si>
    <t>Central African Republic</t>
  </si>
  <si>
    <t>Chad</t>
  </si>
  <si>
    <t>Chile</t>
  </si>
  <si>
    <t>China</t>
  </si>
  <si>
    <t>Colombia</t>
  </si>
  <si>
    <t>Congo</t>
  </si>
  <si>
    <t>Costa Rica</t>
  </si>
  <si>
    <t>Cote d'Ivoire</t>
  </si>
  <si>
    <t>Cuba</t>
  </si>
  <si>
    <t>Cyprus</t>
  </si>
  <si>
    <t>Czechoslovakia</t>
  </si>
  <si>
    <t>Democratic Republic of Congo</t>
  </si>
  <si>
    <t>Denmark</t>
  </si>
  <si>
    <t>Djibouti</t>
  </si>
  <si>
    <t>Dominican Republic</t>
  </si>
  <si>
    <t>Ecuador</t>
  </si>
  <si>
    <t>Egypt</t>
  </si>
  <si>
    <t>El Salvador</t>
  </si>
  <si>
    <t>Equatorial Guinea</t>
  </si>
  <si>
    <t>Eritrea</t>
  </si>
  <si>
    <t>Estonia</t>
  </si>
  <si>
    <t>Ethiopia</t>
  </si>
  <si>
    <t>Ex-Yugoslavia</t>
  </si>
  <si>
    <t>Finland</t>
  </si>
  <si>
    <t>France</t>
  </si>
  <si>
    <t>French Guiana</t>
  </si>
  <si>
    <t>Gabon</t>
  </si>
  <si>
    <t>Gambia</t>
  </si>
  <si>
    <t>Georgia</t>
  </si>
  <si>
    <t>Germany</t>
  </si>
  <si>
    <t>Ghana</t>
  </si>
  <si>
    <t>Greece</t>
  </si>
  <si>
    <t>Guatemala</t>
  </si>
  <si>
    <t>Guinea</t>
  </si>
  <si>
    <t>Guinea-Bissau</t>
  </si>
  <si>
    <t>Guyana</t>
  </si>
  <si>
    <t>Haiti</t>
  </si>
  <si>
    <t>Honduras</t>
  </si>
  <si>
    <t>Hungary</t>
  </si>
  <si>
    <t>Iceland</t>
  </si>
  <si>
    <t>India</t>
  </si>
  <si>
    <t>Indonesia</t>
  </si>
  <si>
    <t>Iran</t>
  </si>
  <si>
    <t>Iraq</t>
  </si>
  <si>
    <t>Ireland</t>
  </si>
  <si>
    <t>Israel</t>
  </si>
  <si>
    <t>Italy</t>
  </si>
  <si>
    <t>Jamaica</t>
  </si>
  <si>
    <t>Japan</t>
  </si>
  <si>
    <t>Jordan</t>
  </si>
  <si>
    <t>Kazakhstan</t>
  </si>
  <si>
    <t>Kenya</t>
  </si>
  <si>
    <t>Kyrgyzstan</t>
  </si>
  <si>
    <t>Laos</t>
  </si>
  <si>
    <t>Latvia</t>
  </si>
  <si>
    <t>Lebanon</t>
  </si>
  <si>
    <t>Lesotho</t>
  </si>
  <si>
    <t>Liberia</t>
  </si>
  <si>
    <t>Libya</t>
  </si>
  <si>
    <t>Lithuania</t>
  </si>
  <si>
    <t>Luxemburg</t>
  </si>
  <si>
    <t>Macedonia</t>
  </si>
  <si>
    <t>Madagascar</t>
  </si>
  <si>
    <t>Malawi</t>
  </si>
  <si>
    <t>Malaysia</t>
  </si>
  <si>
    <t>Mali</t>
  </si>
  <si>
    <t>Mauritania</t>
  </si>
  <si>
    <t>Mexico</t>
  </si>
  <si>
    <t>Moldova</t>
  </si>
  <si>
    <t>Mongolia</t>
  </si>
  <si>
    <t>Morocco</t>
  </si>
  <si>
    <t>Mozambique</t>
  </si>
  <si>
    <t>Myanmar</t>
  </si>
  <si>
    <t>Namibia</t>
  </si>
  <si>
    <t>Nepal</t>
  </si>
  <si>
    <t>Netherlands</t>
  </si>
  <si>
    <t>New Zealand</t>
  </si>
  <si>
    <t>Nicaragua</t>
  </si>
  <si>
    <t>Niger</t>
  </si>
  <si>
    <t>Nigeria</t>
  </si>
  <si>
    <t>North Korea</t>
  </si>
  <si>
    <t>Norway</t>
  </si>
  <si>
    <t>Oman</t>
  </si>
  <si>
    <t>Pakistan</t>
  </si>
  <si>
    <t>Panama</t>
  </si>
  <si>
    <t>Papua New Guinea</t>
  </si>
  <si>
    <t>Paraguay</t>
  </si>
  <si>
    <t>Peru</t>
  </si>
  <si>
    <t>Philippines</t>
  </si>
  <si>
    <t>Poland</t>
  </si>
  <si>
    <t>Portugal</t>
  </si>
  <si>
    <t>Puerto Rico</t>
  </si>
  <si>
    <t>Qatar</t>
  </si>
  <si>
    <t>Romania</t>
  </si>
  <si>
    <t>Russia</t>
  </si>
  <si>
    <t>Rwanda</t>
  </si>
  <si>
    <t>Saudi Arabia</t>
  </si>
  <si>
    <t>Senegal</t>
  </si>
  <si>
    <t>Sierra Leone</t>
  </si>
  <si>
    <t>Slovakia</t>
  </si>
  <si>
    <t>Slovenia</t>
  </si>
  <si>
    <t>Somalia</t>
  </si>
  <si>
    <t>South Africa</t>
  </si>
  <si>
    <t>South Korea</t>
  </si>
  <si>
    <t>Spain</t>
  </si>
  <si>
    <t>Sri Lanka</t>
  </si>
  <si>
    <t>Sudan</t>
  </si>
  <si>
    <t>Suriname</t>
  </si>
  <si>
    <t>Swaziland</t>
  </si>
  <si>
    <t>Sweden</t>
  </si>
  <si>
    <t>Switzerland</t>
  </si>
  <si>
    <t>Syria</t>
  </si>
  <si>
    <t>Tajikistan</t>
  </si>
  <si>
    <t>Tanzania</t>
  </si>
  <si>
    <t>Thailand</t>
  </si>
  <si>
    <t>Timor-Leste</t>
  </si>
  <si>
    <t>Togo</t>
  </si>
  <si>
    <t>Trinidad and Tobago</t>
  </si>
  <si>
    <t>Tunisia</t>
  </si>
  <si>
    <t>Turkey</t>
  </si>
  <si>
    <t>Turkmenistan</t>
  </si>
  <si>
    <t>Uganda</t>
  </si>
  <si>
    <t>Ukraine</t>
  </si>
  <si>
    <t>United Arab Emirates</t>
  </si>
  <si>
    <t>United Kingdom</t>
  </si>
  <si>
    <t>Uruguay</t>
  </si>
  <si>
    <t>USA</t>
  </si>
  <si>
    <t>Uzbekistan</t>
  </si>
  <si>
    <t>Venezuela</t>
  </si>
  <si>
    <t>Vietnam</t>
  </si>
  <si>
    <t>Yemen</t>
  </si>
  <si>
    <t>Zambia</t>
  </si>
  <si>
    <t>Zimbabwe</t>
  </si>
  <si>
    <t>Northern Africa &amp; Western Asia</t>
  </si>
  <si>
    <t>Sub-Saharan Africa</t>
  </si>
  <si>
    <t>Central Asia</t>
  </si>
  <si>
    <t>Eastern Asia</t>
  </si>
  <si>
    <t>Southern Asia</t>
  </si>
  <si>
    <t>South-Eastern Asia</t>
  </si>
  <si>
    <t>Northern America</t>
  </si>
  <si>
    <t>Latin America &amp; The Caribbean</t>
  </si>
  <si>
    <t>Western Europe</t>
  </si>
  <si>
    <t>Eastern and South-Eastern Europe</t>
  </si>
  <si>
    <t>Oceania</t>
  </si>
  <si>
    <t>Project:</t>
  </si>
  <si>
    <t>Content:</t>
  </si>
  <si>
    <t xml:space="preserve">Source: </t>
  </si>
  <si>
    <t>Contact:</t>
  </si>
  <si>
    <t>For questions please contact:</t>
  </si>
  <si>
    <t>Institute of Social Ecology</t>
  </si>
  <si>
    <t>Klagenfurt University</t>
  </si>
  <si>
    <t>Schottenfeldgasse 29</t>
  </si>
  <si>
    <t>A-1070 Vienna</t>
  </si>
  <si>
    <t>http://www.uni-klu.ac.at/socec/inhalt/1088.htm</t>
  </si>
  <si>
    <t>Biomass consumed in anthropogenic vegetation fires: online data set</t>
  </si>
  <si>
    <t>Ecological Economics 69(2):301-309.</t>
  </si>
  <si>
    <t>Biomass consumed in anthropogenic vegetation fires: Global patterns and processes</t>
  </si>
  <si>
    <t>christian.lauk@uni-klu.ac.at</t>
  </si>
  <si>
    <t>Christian Lauk</t>
  </si>
  <si>
    <t>[km²/yr]</t>
  </si>
  <si>
    <t>[Tg dm/yr]</t>
  </si>
  <si>
    <t>Region</t>
  </si>
  <si>
    <t>Total</t>
  </si>
  <si>
    <t>Burned biomass large hif</t>
  </si>
  <si>
    <t>Burned biomass sc fires</t>
  </si>
  <si>
    <t>Burned area sc fires</t>
  </si>
  <si>
    <t>Burned area large hif</t>
  </si>
  <si>
    <t>Total burnt area hif</t>
  </si>
  <si>
    <t>Total burnt biomass hif</t>
  </si>
  <si>
    <t>a) Large human-induced fires</t>
  </si>
  <si>
    <t>c) All human induced fires</t>
  </si>
  <si>
    <t>Methods and Sources: See Lauk and Erb 2009</t>
  </si>
  <si>
    <t>12 years fallow</t>
  </si>
  <si>
    <t>6 years fallow</t>
  </si>
  <si>
    <t>18 years fallow</t>
  </si>
  <si>
    <t>b) Shifting cultivation fires</t>
  </si>
  <si>
    <t>Lauk, Christian and Erb, Karl-Heinz 2009.</t>
  </si>
  <si>
    <t>Area and biomass burned by human induced fires</t>
  </si>
  <si>
    <t>URL:</t>
  </si>
  <si>
    <t>Area and biomass burned by a) large human induced fires and b) shifting cultivation fires, assuming an average fallow period of 12 years and c) all human induced fires (shifting cultivation and large fires combined).</t>
  </si>
  <si>
    <t>Units: km² per year for areas; teragrams dry matter per year for burned biomass</t>
  </si>
  <si>
    <t>Abbreviations: hif = human induced fires; sc = shifting cultivation</t>
  </si>
  <si>
    <t>Analyzing Global HANPP: Patterns, Dynamics and Impacts of the Global Appropriation of NPP</t>
  </si>
  <si>
    <t>Version 1.0 (Released February 2010)</t>
  </si>
</sst>
</file>

<file path=xl/styles.xml><?xml version="1.0" encoding="utf-8"?>
<styleSheet xmlns="http://schemas.openxmlformats.org/spreadsheetml/2006/main">
  <numFmts count="5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_-* #,##0.0_-;\-* #,##0.0_-;_-* &quot;-&quot;??_-;_-@_-"/>
    <numFmt numFmtId="174" formatCode="_-* #,##0_-;\-* #,##0_-;_-* &quot;-&quot;??_-;_-@_-"/>
    <numFmt numFmtId="175" formatCode="0.0%"/>
    <numFmt numFmtId="176" formatCode="&quot;Ja&quot;;&quot;Ja&quot;;&quot;Nein&quot;"/>
    <numFmt numFmtId="177" formatCode="&quot;Wahr&quot;;&quot;Wahr&quot;;&quot;Falsch&quot;"/>
    <numFmt numFmtId="178" formatCode="&quot;Ein&quot;;&quot;Ein&quot;;&quot;Aus&quot;"/>
    <numFmt numFmtId="179" formatCode="[$€-2]\ #,##0.00_);[Red]\([$€-2]\ #,##0.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_-;\-* #,##0.0_-;_-* &quot;-&quot;?_-;_-@_-"/>
    <numFmt numFmtId="187" formatCode="_-* #,##0.000_-;\-* #,##0.000_-;_-* &quot;-&quot;??_-;_-@_-"/>
    <numFmt numFmtId="188" formatCode="0_ ;\-0\ "/>
    <numFmt numFmtId="189" formatCode="_-* #,##0_-;\-* #,##0_-;_-* &quot;-&quot;?_-;_-@_-"/>
    <numFmt numFmtId="190" formatCode="0_ ;[Red]\-0\ "/>
    <numFmt numFmtId="191" formatCode="#,##0_ ;[Red]\-#,##0\ "/>
    <numFmt numFmtId="192" formatCode="_-* #,##0.0000_-;\-* #,##0.0000_-;_-* &quot;-&quot;??_-;_-@_-"/>
    <numFmt numFmtId="193" formatCode="0.00000"/>
    <numFmt numFmtId="194" formatCode="0.0000"/>
    <numFmt numFmtId="195" formatCode="0.000"/>
    <numFmt numFmtId="196" formatCode="0.0"/>
    <numFmt numFmtId="197" formatCode="0.000000"/>
    <numFmt numFmtId="198" formatCode="0.00000000"/>
    <numFmt numFmtId="199" formatCode="0.0000000"/>
    <numFmt numFmtId="200" formatCode="_-* #,##0.000_-;\-* #,##0.000_-;_-* &quot;-&quot;???_-;_-@_-"/>
    <numFmt numFmtId="201" formatCode="_-* #,##0.00000_-;\-* #,##0.00000_-;_-* &quot;-&quot;??_-;_-@_-"/>
    <numFmt numFmtId="202" formatCode="_-* #,##0.000000_-;\-* #,##0.000000_-;_-* &quot;-&quot;??_-;_-@_-"/>
    <numFmt numFmtId="203" formatCode="_-* #,##0.0000000_-;\-* #,##0.0000000_-;_-* &quot;-&quot;??_-;_-@_-"/>
    <numFmt numFmtId="204" formatCode="_-* #,##0.0000_-;\-* #,##0.0000_-;_-* &quot;-&quot;???_-;_-@_-"/>
    <numFmt numFmtId="205" formatCode="#,##0.000"/>
    <numFmt numFmtId="206" formatCode="#,##0.0000"/>
  </numFmts>
  <fonts count="42">
    <font>
      <sz val="10"/>
      <name val="Arial"/>
      <family val="2"/>
    </font>
    <font>
      <b/>
      <sz val="10"/>
      <name val="Arial"/>
      <family val="2"/>
    </font>
    <font>
      <u val="single"/>
      <sz val="7.5"/>
      <color indexed="36"/>
      <name val="Arial"/>
      <family val="0"/>
    </font>
    <font>
      <u val="single"/>
      <sz val="10"/>
      <color indexed="12"/>
      <name val="Arial"/>
      <family val="0"/>
    </font>
    <font>
      <sz val="8"/>
      <name val="Arial"/>
      <family val="0"/>
    </font>
    <font>
      <b/>
      <sz val="18"/>
      <name val="Arial Narrow"/>
      <family val="2"/>
    </font>
    <font>
      <b/>
      <sz val="12"/>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0" fontId="2" fillId="0" borderId="0" applyNumberFormat="0" applyFill="0" applyBorder="0" applyAlignment="0" applyProtection="0"/>
    <xf numFmtId="41" fontId="0" fillId="0" borderId="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4" fillId="31"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24">
    <xf numFmtId="0" fontId="0" fillId="0" borderId="0" xfId="0" applyAlignment="1">
      <alignment/>
    </xf>
    <xf numFmtId="0" fontId="0" fillId="0" borderId="0" xfId="53">
      <alignment/>
      <protection/>
    </xf>
    <xf numFmtId="0" fontId="5" fillId="0" borderId="0" xfId="53" applyFont="1">
      <alignment/>
      <protection/>
    </xf>
    <xf numFmtId="0" fontId="1" fillId="0" borderId="0" xfId="53" applyFont="1">
      <alignment/>
      <protection/>
    </xf>
    <xf numFmtId="0" fontId="0" fillId="0" borderId="0" xfId="53" applyFont="1">
      <alignment/>
      <protection/>
    </xf>
    <xf numFmtId="0" fontId="3" fillId="0" borderId="0" xfId="48" applyFont="1" applyFill="1" applyAlignment="1" applyProtection="1">
      <alignment/>
      <protection/>
    </xf>
    <xf numFmtId="0" fontId="3" fillId="0" borderId="0" xfId="48" applyAlignment="1" applyProtection="1">
      <alignment/>
      <protection/>
    </xf>
    <xf numFmtId="0" fontId="0" fillId="0" borderId="0" xfId="48" applyFont="1" applyAlignment="1" applyProtection="1">
      <alignment/>
      <protection/>
    </xf>
    <xf numFmtId="0" fontId="0" fillId="0" borderId="0" xfId="53" applyFont="1">
      <alignment/>
      <protection/>
    </xf>
    <xf numFmtId="3" fontId="1" fillId="0" borderId="0" xfId="0" applyNumberFormat="1" applyFont="1" applyFill="1" applyAlignment="1">
      <alignment/>
    </xf>
    <xf numFmtId="3" fontId="1" fillId="0" borderId="0" xfId="0" applyNumberFormat="1" applyFont="1" applyFill="1" applyAlignment="1">
      <alignment horizontal="center"/>
    </xf>
    <xf numFmtId="3" fontId="6" fillId="33" borderId="0" xfId="0" applyNumberFormat="1" applyFont="1" applyFill="1" applyAlignment="1">
      <alignment/>
    </xf>
    <xf numFmtId="3" fontId="1" fillId="33" borderId="0" xfId="0" applyNumberFormat="1" applyFont="1" applyFill="1" applyAlignment="1">
      <alignment horizontal="center"/>
    </xf>
    <xf numFmtId="3" fontId="1" fillId="33" borderId="0" xfId="0" applyNumberFormat="1" applyFont="1" applyFill="1" applyAlignment="1">
      <alignment/>
    </xf>
    <xf numFmtId="0" fontId="3" fillId="0" borderId="0" xfId="48" applyBorder="1" applyAlignment="1" applyProtection="1">
      <alignment/>
      <protection/>
    </xf>
    <xf numFmtId="3" fontId="0" fillId="33" borderId="0" xfId="0" applyNumberFormat="1" applyFont="1" applyFill="1" applyAlignment="1">
      <alignment horizontal="center"/>
    </xf>
    <xf numFmtId="3" fontId="0" fillId="33" borderId="0" xfId="0" applyNumberFormat="1" applyFont="1" applyFill="1" applyAlignment="1">
      <alignment/>
    </xf>
    <xf numFmtId="0" fontId="0" fillId="33" borderId="0" xfId="0" applyFont="1" applyFill="1" applyAlignment="1">
      <alignment/>
    </xf>
    <xf numFmtId="3" fontId="0" fillId="0" borderId="0" xfId="0" applyNumberFormat="1" applyFont="1" applyFill="1" applyAlignment="1">
      <alignment horizontal="center"/>
    </xf>
    <xf numFmtId="0" fontId="7" fillId="33" borderId="0" xfId="0" applyFont="1" applyFill="1" applyAlignment="1">
      <alignment/>
    </xf>
    <xf numFmtId="3" fontId="1" fillId="34" borderId="0" xfId="0" applyNumberFormat="1" applyFont="1" applyFill="1" applyAlignment="1">
      <alignment horizontal="center"/>
    </xf>
    <xf numFmtId="3" fontId="1" fillId="35" borderId="0" xfId="0" applyNumberFormat="1" applyFont="1" applyFill="1" applyAlignment="1">
      <alignment horizontal="center"/>
    </xf>
    <xf numFmtId="3" fontId="1" fillId="0" borderId="0" xfId="0" applyNumberFormat="1" applyFont="1" applyFill="1" applyAlignment="1">
      <alignment horizontal="center"/>
    </xf>
    <xf numFmtId="3" fontId="1" fillId="36" borderId="0" xfId="0" applyNumberFormat="1" applyFont="1" applyFill="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Online_data_public_version-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666750</xdr:colOff>
      <xdr:row>0</xdr:row>
      <xdr:rowOff>57150</xdr:rowOff>
    </xdr:from>
    <xdr:to>
      <xdr:col>13</xdr:col>
      <xdr:colOff>1009650</xdr:colOff>
      <xdr:row>5</xdr:row>
      <xdr:rowOff>123825</xdr:rowOff>
    </xdr:to>
    <xdr:pic>
      <xdr:nvPicPr>
        <xdr:cNvPr id="1" name="Picture 1" descr="iff-logo-brief150dpi"/>
        <xdr:cNvPicPr preferRelativeResize="1">
          <a:picLocks noChangeAspect="1"/>
        </xdr:cNvPicPr>
      </xdr:nvPicPr>
      <xdr:blipFill>
        <a:blip r:embed="rId1"/>
        <a:stretch>
          <a:fillRect/>
        </a:stretch>
      </xdr:blipFill>
      <xdr:spPr>
        <a:xfrm>
          <a:off x="7648575" y="57150"/>
          <a:ext cx="27336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ni-klu.ac.at/socec/inhalt/1088.htm" TargetMode="External" /><Relationship Id="rId2" Type="http://schemas.openxmlformats.org/officeDocument/2006/relationships/hyperlink" Target="mailto:christian.lauk@uni-klu.ac.a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1:C32"/>
  <sheetViews>
    <sheetView showGridLines="0" zoomScalePageLayoutView="0" workbookViewId="0" topLeftCell="A1">
      <pane xSplit="14" ySplit="50" topLeftCell="R54" activePane="bottomRight" state="frozen"/>
      <selection pane="topLeft" activeCell="A1" sqref="A1"/>
      <selection pane="topRight" activeCell="O1" sqref="O1"/>
      <selection pane="bottomLeft" activeCell="A48" sqref="A48"/>
      <selection pane="bottomRight" activeCell="G19" sqref="G19"/>
    </sheetView>
  </sheetViews>
  <sheetFormatPr defaultColWidth="11.421875" defaultRowHeight="12.75"/>
  <cols>
    <col min="1" max="1" width="3.8515625" style="1" customWidth="1"/>
    <col min="2" max="2" width="9.421875" style="1" customWidth="1"/>
    <col min="3" max="11" width="11.421875" style="1" customWidth="1"/>
    <col min="12" max="12" width="13.00390625" style="1" customWidth="1"/>
    <col min="13" max="13" width="11.421875" style="1" customWidth="1"/>
    <col min="14" max="14" width="37.421875" style="1" customWidth="1"/>
    <col min="15" max="16384" width="11.421875" style="1" customWidth="1"/>
  </cols>
  <sheetData>
    <row r="11" ht="23.25">
      <c r="C11" s="2" t="s">
        <v>178</v>
      </c>
    </row>
    <row r="12" ht="12.75">
      <c r="C12" s="3" t="s">
        <v>207</v>
      </c>
    </row>
    <row r="13" ht="12.75">
      <c r="C13" s="3"/>
    </row>
    <row r="14" ht="12.75">
      <c r="C14" s="3"/>
    </row>
    <row r="15" spans="2:3" ht="12.75">
      <c r="B15" s="3" t="s">
        <v>168</v>
      </c>
      <c r="C15" s="4" t="s">
        <v>206</v>
      </c>
    </row>
    <row r="17" spans="2:3" ht="12.75">
      <c r="B17" s="3" t="s">
        <v>169</v>
      </c>
      <c r="C17" s="14" t="s">
        <v>201</v>
      </c>
    </row>
    <row r="18" ht="12.75">
      <c r="C18" s="5"/>
    </row>
    <row r="19" spans="2:3" ht="12.75">
      <c r="B19" s="3" t="s">
        <v>170</v>
      </c>
      <c r="C19" s="8" t="s">
        <v>200</v>
      </c>
    </row>
    <row r="20" ht="12.75">
      <c r="C20" s="8" t="s">
        <v>180</v>
      </c>
    </row>
    <row r="21" ht="12.75">
      <c r="C21" s="8" t="s">
        <v>179</v>
      </c>
    </row>
    <row r="22" ht="12.75">
      <c r="C22" s="6"/>
    </row>
    <row r="23" spans="2:3" ht="12.75">
      <c r="B23" s="3" t="s">
        <v>171</v>
      </c>
      <c r="C23" s="7" t="s">
        <v>172</v>
      </c>
    </row>
    <row r="24" spans="2:3" ht="12.75">
      <c r="B24" s="3"/>
      <c r="C24" s="6" t="s">
        <v>181</v>
      </c>
    </row>
    <row r="25" ht="12.75">
      <c r="C25" s="8" t="s">
        <v>182</v>
      </c>
    </row>
    <row r="26" ht="12.75">
      <c r="C26" s="1" t="s">
        <v>173</v>
      </c>
    </row>
    <row r="27" ht="12.75">
      <c r="C27" s="1" t="s">
        <v>174</v>
      </c>
    </row>
    <row r="28" ht="12.75">
      <c r="C28" s="1" t="s">
        <v>175</v>
      </c>
    </row>
    <row r="29" ht="12.75">
      <c r="C29" s="1" t="s">
        <v>176</v>
      </c>
    </row>
    <row r="30" ht="12.75">
      <c r="C30" s="1" t="s">
        <v>7</v>
      </c>
    </row>
    <row r="32" spans="2:3" ht="12.75">
      <c r="B32" s="3" t="s">
        <v>202</v>
      </c>
      <c r="C32" s="6" t="s">
        <v>177</v>
      </c>
    </row>
  </sheetData>
  <sheetProtection/>
  <hyperlinks>
    <hyperlink ref="C32" r:id="rId1" display="http://www.uni-klu.ac.at/socec/inhalt/1088.htm"/>
    <hyperlink ref="C24" r:id="rId2" display="christian.lauk@uni-klu.ac.at"/>
    <hyperlink ref="C17" location="'Burned area&amp;biomass'!A1" display="Area and biomass burned by human induced fires"/>
  </hyperlinks>
  <printOptions/>
  <pageMargins left="0.787401575" right="0.787401575" top="0.984251969" bottom="0.984251969"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2:P194"/>
  <sheetViews>
    <sheetView tabSelected="1" zoomScale="75" zoomScaleNormal="75" zoomScalePageLayoutView="0" workbookViewId="0" topLeftCell="A1">
      <pane xSplit="2" ySplit="17" topLeftCell="C18" activePane="bottomRight" state="frozen"/>
      <selection pane="topLeft" activeCell="A1" sqref="A1"/>
      <selection pane="topRight" activeCell="C1" sqref="C1"/>
      <selection pane="bottomLeft" activeCell="A6" sqref="A6"/>
      <selection pane="bottomRight" activeCell="C34" sqref="C34"/>
    </sheetView>
  </sheetViews>
  <sheetFormatPr defaultColWidth="30.7109375" defaultRowHeight="12.75"/>
  <cols>
    <col min="1" max="1" width="35.421875" style="13" customWidth="1"/>
    <col min="2" max="2" width="30.7109375" style="13" customWidth="1"/>
    <col min="3" max="16" width="25.7109375" style="15" customWidth="1"/>
    <col min="17" max="16384" width="30.7109375" style="16" customWidth="1"/>
  </cols>
  <sheetData>
    <row r="2" s="19" customFormat="1" ht="15.75">
      <c r="A2" s="11" t="s">
        <v>203</v>
      </c>
    </row>
    <row r="3" s="19" customFormat="1" ht="15.75">
      <c r="A3" s="11" t="s">
        <v>195</v>
      </c>
    </row>
    <row r="4" s="19" customFormat="1" ht="15.75">
      <c r="A4" s="11" t="s">
        <v>204</v>
      </c>
    </row>
    <row r="5" s="19" customFormat="1" ht="15.75">
      <c r="A5" s="11" t="s">
        <v>205</v>
      </c>
    </row>
    <row r="6" spans="1:16" s="17" customFormat="1" ht="15.75" customHeight="1">
      <c r="A6" s="22" t="s">
        <v>185</v>
      </c>
      <c r="B6" s="22" t="s">
        <v>0</v>
      </c>
      <c r="C6" s="23" t="s">
        <v>193</v>
      </c>
      <c r="D6" s="23"/>
      <c r="E6" s="21" t="s">
        <v>199</v>
      </c>
      <c r="F6" s="21"/>
      <c r="G6" s="21"/>
      <c r="H6" s="21"/>
      <c r="I6" s="21"/>
      <c r="J6" s="21"/>
      <c r="K6" s="20" t="s">
        <v>194</v>
      </c>
      <c r="L6" s="20"/>
      <c r="M6" s="20"/>
      <c r="N6" s="20"/>
      <c r="O6" s="20"/>
      <c r="P6" s="20"/>
    </row>
    <row r="7" spans="1:16" s="15" customFormat="1" ht="12.75">
      <c r="A7" s="22"/>
      <c r="B7" s="22"/>
      <c r="C7" s="23"/>
      <c r="D7" s="23"/>
      <c r="E7" s="21"/>
      <c r="F7" s="21"/>
      <c r="G7" s="21"/>
      <c r="H7" s="21"/>
      <c r="I7" s="21"/>
      <c r="J7" s="21"/>
      <c r="K7" s="20"/>
      <c r="L7" s="20"/>
      <c r="M7" s="20"/>
      <c r="N7" s="20"/>
      <c r="O7" s="20"/>
      <c r="P7" s="20"/>
    </row>
    <row r="8" spans="1:16" s="15" customFormat="1" ht="12.75">
      <c r="A8" s="22"/>
      <c r="B8" s="22"/>
      <c r="C8" s="23"/>
      <c r="D8" s="23"/>
      <c r="E8" s="21"/>
      <c r="F8" s="21"/>
      <c r="G8" s="21"/>
      <c r="H8" s="21"/>
      <c r="I8" s="21"/>
      <c r="J8" s="21"/>
      <c r="K8" s="20"/>
      <c r="L8" s="20"/>
      <c r="M8" s="20"/>
      <c r="N8" s="20"/>
      <c r="O8" s="20"/>
      <c r="P8" s="20"/>
    </row>
    <row r="9" spans="1:16" s="15" customFormat="1" ht="12.75">
      <c r="A9" s="22"/>
      <c r="B9" s="22"/>
      <c r="C9" s="23" t="s">
        <v>190</v>
      </c>
      <c r="D9" s="23" t="s">
        <v>187</v>
      </c>
      <c r="E9" s="21" t="s">
        <v>189</v>
      </c>
      <c r="F9" s="21"/>
      <c r="G9" s="21"/>
      <c r="H9" s="21" t="s">
        <v>188</v>
      </c>
      <c r="I9" s="21"/>
      <c r="J9" s="21"/>
      <c r="K9" s="20" t="s">
        <v>191</v>
      </c>
      <c r="L9" s="20"/>
      <c r="M9" s="20"/>
      <c r="N9" s="20" t="s">
        <v>192</v>
      </c>
      <c r="O9" s="20"/>
      <c r="P9" s="20"/>
    </row>
    <row r="10" spans="1:16" s="12" customFormat="1" ht="12.75">
      <c r="A10" s="22"/>
      <c r="B10" s="22"/>
      <c r="C10" s="23"/>
      <c r="D10" s="23"/>
      <c r="E10" s="21"/>
      <c r="F10" s="21"/>
      <c r="G10" s="21"/>
      <c r="H10" s="21"/>
      <c r="I10" s="21"/>
      <c r="J10" s="21"/>
      <c r="K10" s="20"/>
      <c r="L10" s="20"/>
      <c r="M10" s="20"/>
      <c r="N10" s="20"/>
      <c r="O10" s="20"/>
      <c r="P10" s="20"/>
    </row>
    <row r="11" spans="1:16" s="12" customFormat="1" ht="12.75">
      <c r="A11" s="22"/>
      <c r="B11" s="22"/>
      <c r="C11" s="23"/>
      <c r="D11" s="23"/>
      <c r="E11" s="21"/>
      <c r="F11" s="21"/>
      <c r="G11" s="21"/>
      <c r="H11" s="21"/>
      <c r="I11" s="21"/>
      <c r="J11" s="21"/>
      <c r="K11" s="20"/>
      <c r="L11" s="20"/>
      <c r="M11" s="20"/>
      <c r="N11" s="20"/>
      <c r="O11" s="20"/>
      <c r="P11" s="20"/>
    </row>
    <row r="12" spans="1:16" s="12" customFormat="1" ht="12.75">
      <c r="A12" s="22"/>
      <c r="B12" s="22"/>
      <c r="C12" s="23" t="s">
        <v>183</v>
      </c>
      <c r="D12" s="23" t="s">
        <v>184</v>
      </c>
      <c r="E12" s="21" t="s">
        <v>197</v>
      </c>
      <c r="F12" s="21" t="s">
        <v>196</v>
      </c>
      <c r="G12" s="21" t="s">
        <v>198</v>
      </c>
      <c r="H12" s="21" t="s">
        <v>197</v>
      </c>
      <c r="I12" s="21" t="s">
        <v>196</v>
      </c>
      <c r="J12" s="21" t="s">
        <v>198</v>
      </c>
      <c r="K12" s="20" t="s">
        <v>197</v>
      </c>
      <c r="L12" s="20" t="s">
        <v>196</v>
      </c>
      <c r="M12" s="20" t="s">
        <v>198</v>
      </c>
      <c r="N12" s="20" t="s">
        <v>197</v>
      </c>
      <c r="O12" s="20" t="s">
        <v>196</v>
      </c>
      <c r="P12" s="20" t="s">
        <v>198</v>
      </c>
    </row>
    <row r="13" spans="1:16" s="12" customFormat="1" ht="12.75">
      <c r="A13" s="22"/>
      <c r="B13" s="22"/>
      <c r="C13" s="23"/>
      <c r="D13" s="23"/>
      <c r="E13" s="21"/>
      <c r="F13" s="21"/>
      <c r="G13" s="21"/>
      <c r="H13" s="21"/>
      <c r="I13" s="21"/>
      <c r="J13" s="21"/>
      <c r="K13" s="20"/>
      <c r="L13" s="20"/>
      <c r="M13" s="20"/>
      <c r="N13" s="20"/>
      <c r="O13" s="20"/>
      <c r="P13" s="20"/>
    </row>
    <row r="14" spans="1:16" s="12" customFormat="1" ht="12.75">
      <c r="A14" s="22"/>
      <c r="B14" s="22"/>
      <c r="C14" s="23"/>
      <c r="D14" s="23"/>
      <c r="E14" s="21"/>
      <c r="F14" s="21"/>
      <c r="G14" s="21"/>
      <c r="H14" s="21"/>
      <c r="I14" s="21"/>
      <c r="J14" s="21"/>
      <c r="K14" s="20"/>
      <c r="L14" s="20"/>
      <c r="M14" s="20"/>
      <c r="N14" s="20"/>
      <c r="O14" s="20"/>
      <c r="P14" s="20"/>
    </row>
    <row r="15" spans="1:16" s="12" customFormat="1" ht="12.75">
      <c r="A15" s="22"/>
      <c r="B15" s="22"/>
      <c r="C15" s="23"/>
      <c r="D15" s="23"/>
      <c r="E15" s="21" t="s">
        <v>183</v>
      </c>
      <c r="F15" s="21" t="s">
        <v>183</v>
      </c>
      <c r="G15" s="21" t="s">
        <v>183</v>
      </c>
      <c r="H15" s="21" t="s">
        <v>184</v>
      </c>
      <c r="I15" s="21" t="s">
        <v>184</v>
      </c>
      <c r="J15" s="21" t="s">
        <v>184</v>
      </c>
      <c r="K15" s="20" t="s">
        <v>183</v>
      </c>
      <c r="L15" s="20" t="s">
        <v>183</v>
      </c>
      <c r="M15" s="20" t="s">
        <v>183</v>
      </c>
      <c r="N15" s="20" t="s">
        <v>184</v>
      </c>
      <c r="O15" s="20" t="s">
        <v>184</v>
      </c>
      <c r="P15" s="20" t="s">
        <v>184</v>
      </c>
    </row>
    <row r="16" spans="1:16" s="12" customFormat="1" ht="12.75">
      <c r="A16" s="22"/>
      <c r="B16" s="22"/>
      <c r="C16" s="23"/>
      <c r="D16" s="23"/>
      <c r="E16" s="21"/>
      <c r="F16" s="21"/>
      <c r="G16" s="21"/>
      <c r="H16" s="21"/>
      <c r="I16" s="21"/>
      <c r="J16" s="21"/>
      <c r="K16" s="20"/>
      <c r="L16" s="20"/>
      <c r="M16" s="20"/>
      <c r="N16" s="20"/>
      <c r="O16" s="20"/>
      <c r="P16" s="20"/>
    </row>
    <row r="17" spans="1:16" s="12" customFormat="1" ht="12.75">
      <c r="A17" s="22"/>
      <c r="B17" s="22"/>
      <c r="C17" s="23"/>
      <c r="D17" s="23"/>
      <c r="E17" s="21"/>
      <c r="F17" s="21"/>
      <c r="G17" s="21"/>
      <c r="H17" s="21"/>
      <c r="I17" s="21"/>
      <c r="J17" s="21"/>
      <c r="K17" s="20"/>
      <c r="L17" s="20"/>
      <c r="M17" s="20"/>
      <c r="N17" s="20"/>
      <c r="O17" s="20"/>
      <c r="P17" s="20"/>
    </row>
    <row r="18" spans="1:16" ht="12.75">
      <c r="A18" s="9" t="s">
        <v>157</v>
      </c>
      <c r="B18" s="9" t="s">
        <v>3</v>
      </c>
      <c r="C18" s="18">
        <v>1202.4</v>
      </c>
      <c r="D18" s="18">
        <v>1.8168705204908822</v>
      </c>
      <c r="E18" s="18">
        <v>0</v>
      </c>
      <c r="F18" s="18">
        <v>0</v>
      </c>
      <c r="G18" s="18">
        <v>0</v>
      </c>
      <c r="H18" s="18">
        <v>0</v>
      </c>
      <c r="I18" s="18">
        <v>0</v>
      </c>
      <c r="J18" s="18">
        <v>0</v>
      </c>
      <c r="K18" s="18">
        <f>C18+E18</f>
        <v>1202.4</v>
      </c>
      <c r="L18" s="18">
        <f>C18+F18</f>
        <v>1202.4</v>
      </c>
      <c r="M18" s="18">
        <f>C18+G18</f>
        <v>1202.4</v>
      </c>
      <c r="N18" s="18">
        <f>D18+H18</f>
        <v>1.8168705204908822</v>
      </c>
      <c r="O18" s="18">
        <f aca="true" t="shared" si="0" ref="O18:O35">I18+D18</f>
        <v>1.8168705204908822</v>
      </c>
      <c r="P18" s="18">
        <f>D18+J18</f>
        <v>1.8168705204908822</v>
      </c>
    </row>
    <row r="19" spans="1:16" ht="12.75">
      <c r="A19" s="9" t="s">
        <v>157</v>
      </c>
      <c r="B19" s="9" t="s">
        <v>33</v>
      </c>
      <c r="C19" s="18">
        <v>19.89</v>
      </c>
      <c r="D19" s="18">
        <v>0.03005451983746145</v>
      </c>
      <c r="E19" s="18">
        <v>0</v>
      </c>
      <c r="F19" s="18">
        <v>0</v>
      </c>
      <c r="G19" s="18">
        <v>0</v>
      </c>
      <c r="H19" s="18">
        <v>0</v>
      </c>
      <c r="I19" s="18">
        <v>0</v>
      </c>
      <c r="J19" s="18">
        <v>0</v>
      </c>
      <c r="K19" s="18">
        <f aca="true" t="shared" si="1" ref="K19:K80">C19+E19</f>
        <v>19.89</v>
      </c>
      <c r="L19" s="18">
        <f aca="true" t="shared" si="2" ref="L19:L35">C19+F19</f>
        <v>19.89</v>
      </c>
      <c r="M19" s="18">
        <f aca="true" t="shared" si="3" ref="M19:M35">C19+G19</f>
        <v>19.89</v>
      </c>
      <c r="N19" s="18">
        <f aca="true" t="shared" si="4" ref="N19:N35">D19+H19</f>
        <v>0.03005451983746145</v>
      </c>
      <c r="O19" s="18">
        <f t="shared" si="0"/>
        <v>0.03005451983746145</v>
      </c>
      <c r="P19" s="18">
        <f aca="true" t="shared" si="5" ref="P19:P35">D19+J19</f>
        <v>0.03005451983746145</v>
      </c>
    </row>
    <row r="20" spans="1:16" ht="12.75">
      <c r="A20" s="9" t="s">
        <v>157</v>
      </c>
      <c r="B20" s="9" t="s">
        <v>40</v>
      </c>
      <c r="C20" s="18">
        <v>729.6</v>
      </c>
      <c r="D20" s="18">
        <v>1.1024523717150263</v>
      </c>
      <c r="E20" s="18">
        <v>0</v>
      </c>
      <c r="F20" s="18">
        <v>0</v>
      </c>
      <c r="G20" s="18">
        <v>0</v>
      </c>
      <c r="H20" s="18">
        <v>0</v>
      </c>
      <c r="I20" s="18">
        <v>0</v>
      </c>
      <c r="J20" s="18">
        <v>0</v>
      </c>
      <c r="K20" s="18">
        <f t="shared" si="1"/>
        <v>729.6</v>
      </c>
      <c r="L20" s="18">
        <f t="shared" si="2"/>
        <v>729.6</v>
      </c>
      <c r="M20" s="18">
        <f t="shared" si="3"/>
        <v>729.6</v>
      </c>
      <c r="N20" s="18">
        <f t="shared" si="4"/>
        <v>1.1024523717150263</v>
      </c>
      <c r="O20" s="18">
        <f t="shared" si="0"/>
        <v>1.1024523717150263</v>
      </c>
      <c r="P20" s="18">
        <f t="shared" si="5"/>
        <v>1.1024523717150263</v>
      </c>
    </row>
    <row r="21" spans="1:16" ht="12.75">
      <c r="A21" s="9" t="s">
        <v>157</v>
      </c>
      <c r="B21" s="9" t="s">
        <v>52</v>
      </c>
      <c r="C21" s="18">
        <v>181</v>
      </c>
      <c r="D21" s="18">
        <v>0.2734976415575929</v>
      </c>
      <c r="E21" s="18">
        <v>0</v>
      </c>
      <c r="F21" s="18">
        <v>0</v>
      </c>
      <c r="G21" s="18">
        <v>0</v>
      </c>
      <c r="H21" s="18">
        <v>0</v>
      </c>
      <c r="I21" s="18">
        <v>0</v>
      </c>
      <c r="J21" s="18">
        <v>0</v>
      </c>
      <c r="K21" s="18">
        <f t="shared" si="1"/>
        <v>181</v>
      </c>
      <c r="L21" s="18">
        <f t="shared" si="2"/>
        <v>181</v>
      </c>
      <c r="M21" s="18">
        <f t="shared" si="3"/>
        <v>181</v>
      </c>
      <c r="N21" s="18">
        <f t="shared" si="4"/>
        <v>0.2734976415575929</v>
      </c>
      <c r="O21" s="18">
        <f t="shared" si="0"/>
        <v>0.2734976415575929</v>
      </c>
      <c r="P21" s="18">
        <f t="shared" si="5"/>
        <v>0.2734976415575929</v>
      </c>
    </row>
    <row r="22" spans="1:16" ht="12.75">
      <c r="A22" s="9" t="s">
        <v>157</v>
      </c>
      <c r="B22" s="9" t="s">
        <v>67</v>
      </c>
      <c r="C22" s="18">
        <v>35.2</v>
      </c>
      <c r="D22" s="18">
        <v>0.053188491617830215</v>
      </c>
      <c r="E22" s="18">
        <v>0</v>
      </c>
      <c r="F22" s="18">
        <v>0</v>
      </c>
      <c r="G22" s="18">
        <v>0</v>
      </c>
      <c r="H22" s="18">
        <v>0</v>
      </c>
      <c r="I22" s="18">
        <v>0</v>
      </c>
      <c r="J22" s="18">
        <v>0</v>
      </c>
      <c r="K22" s="18">
        <f t="shared" si="1"/>
        <v>35.2</v>
      </c>
      <c r="L22" s="18">
        <f t="shared" si="2"/>
        <v>35.2</v>
      </c>
      <c r="M22" s="18">
        <f t="shared" si="3"/>
        <v>35.2</v>
      </c>
      <c r="N22" s="18">
        <f t="shared" si="4"/>
        <v>0.053188491617830215</v>
      </c>
      <c r="O22" s="18">
        <f t="shared" si="0"/>
        <v>0.053188491617830215</v>
      </c>
      <c r="P22" s="18">
        <f t="shared" si="5"/>
        <v>0.053188491617830215</v>
      </c>
    </row>
    <row r="23" spans="1:16" ht="12.75">
      <c r="A23" s="9" t="s">
        <v>157</v>
      </c>
      <c r="B23" s="9" t="s">
        <v>69</v>
      </c>
      <c r="C23" s="18">
        <v>0</v>
      </c>
      <c r="D23" s="18">
        <v>0</v>
      </c>
      <c r="E23" s="18">
        <v>0</v>
      </c>
      <c r="F23" s="18">
        <v>0</v>
      </c>
      <c r="G23" s="18">
        <v>0</v>
      </c>
      <c r="H23" s="18">
        <v>0</v>
      </c>
      <c r="I23" s="18">
        <v>0</v>
      </c>
      <c r="J23" s="18">
        <v>0</v>
      </c>
      <c r="K23" s="18">
        <f t="shared" si="1"/>
        <v>0</v>
      </c>
      <c r="L23" s="18">
        <f t="shared" si="2"/>
        <v>0</v>
      </c>
      <c r="M23" s="18">
        <f t="shared" si="3"/>
        <v>0</v>
      </c>
      <c r="N23" s="18">
        <f t="shared" si="4"/>
        <v>0</v>
      </c>
      <c r="O23" s="18">
        <f t="shared" si="0"/>
        <v>0</v>
      </c>
      <c r="P23" s="18">
        <f t="shared" si="5"/>
        <v>0</v>
      </c>
    </row>
    <row r="24" spans="1:16" ht="12.75">
      <c r="A24" s="9" t="s">
        <v>157</v>
      </c>
      <c r="B24" s="9" t="s">
        <v>73</v>
      </c>
      <c r="C24" s="18">
        <v>0</v>
      </c>
      <c r="D24" s="18">
        <v>0</v>
      </c>
      <c r="E24" s="18">
        <v>0</v>
      </c>
      <c r="F24" s="18">
        <v>0</v>
      </c>
      <c r="G24" s="18">
        <v>0</v>
      </c>
      <c r="H24" s="18">
        <v>0</v>
      </c>
      <c r="I24" s="18">
        <v>0</v>
      </c>
      <c r="J24" s="18">
        <v>0</v>
      </c>
      <c r="K24" s="18">
        <f t="shared" si="1"/>
        <v>0</v>
      </c>
      <c r="L24" s="18">
        <f t="shared" si="2"/>
        <v>0</v>
      </c>
      <c r="M24" s="18">
        <f t="shared" si="3"/>
        <v>0</v>
      </c>
      <c r="N24" s="18">
        <f t="shared" si="4"/>
        <v>0</v>
      </c>
      <c r="O24" s="18">
        <f t="shared" si="0"/>
        <v>0</v>
      </c>
      <c r="P24" s="18">
        <f t="shared" si="5"/>
        <v>0</v>
      </c>
    </row>
    <row r="25" spans="1:16" ht="12.75">
      <c r="A25" s="9" t="s">
        <v>157</v>
      </c>
      <c r="B25" s="9" t="s">
        <v>79</v>
      </c>
      <c r="C25" s="18">
        <v>0</v>
      </c>
      <c r="D25" s="18">
        <v>0</v>
      </c>
      <c r="E25" s="18">
        <v>0</v>
      </c>
      <c r="F25" s="18">
        <v>0</v>
      </c>
      <c r="G25" s="18">
        <v>0</v>
      </c>
      <c r="H25" s="18">
        <v>0</v>
      </c>
      <c r="I25" s="18">
        <v>0</v>
      </c>
      <c r="J25" s="18">
        <v>0</v>
      </c>
      <c r="K25" s="18">
        <f t="shared" si="1"/>
        <v>0</v>
      </c>
      <c r="L25" s="18">
        <f t="shared" si="2"/>
        <v>0</v>
      </c>
      <c r="M25" s="18">
        <f t="shared" si="3"/>
        <v>0</v>
      </c>
      <c r="N25" s="18">
        <f t="shared" si="4"/>
        <v>0</v>
      </c>
      <c r="O25" s="18">
        <f t="shared" si="0"/>
        <v>0</v>
      </c>
      <c r="P25" s="18">
        <f t="shared" si="5"/>
        <v>0</v>
      </c>
    </row>
    <row r="26" spans="1:16" ht="12.75">
      <c r="A26" s="9" t="s">
        <v>157</v>
      </c>
      <c r="B26" s="9" t="s">
        <v>82</v>
      </c>
      <c r="C26" s="18">
        <v>0</v>
      </c>
      <c r="D26" s="18">
        <v>0</v>
      </c>
      <c r="E26" s="18">
        <v>0</v>
      </c>
      <c r="F26" s="18">
        <v>0</v>
      </c>
      <c r="G26" s="18">
        <v>0</v>
      </c>
      <c r="H26" s="18">
        <v>0</v>
      </c>
      <c r="I26" s="18">
        <v>0</v>
      </c>
      <c r="J26" s="18">
        <v>0</v>
      </c>
      <c r="K26" s="18">
        <f t="shared" si="1"/>
        <v>0</v>
      </c>
      <c r="L26" s="18">
        <f t="shared" si="2"/>
        <v>0</v>
      </c>
      <c r="M26" s="18">
        <f t="shared" si="3"/>
        <v>0</v>
      </c>
      <c r="N26" s="18">
        <f t="shared" si="4"/>
        <v>0</v>
      </c>
      <c r="O26" s="18">
        <f t="shared" si="0"/>
        <v>0</v>
      </c>
      <c r="P26" s="18">
        <f t="shared" si="5"/>
        <v>0</v>
      </c>
    </row>
    <row r="27" spans="1:16" ht="12.75">
      <c r="A27" s="9" t="s">
        <v>157</v>
      </c>
      <c r="B27" s="9" t="s">
        <v>94</v>
      </c>
      <c r="C27" s="18">
        <v>2068.16</v>
      </c>
      <c r="D27" s="18">
        <v>3.125065648418515</v>
      </c>
      <c r="E27" s="18">
        <v>0</v>
      </c>
      <c r="F27" s="18">
        <v>0</v>
      </c>
      <c r="G27" s="18">
        <v>0</v>
      </c>
      <c r="H27" s="18">
        <v>0</v>
      </c>
      <c r="I27" s="18">
        <v>0</v>
      </c>
      <c r="J27" s="18">
        <v>0</v>
      </c>
      <c r="K27" s="18">
        <f t="shared" si="1"/>
        <v>2068.16</v>
      </c>
      <c r="L27" s="18">
        <f t="shared" si="2"/>
        <v>2068.16</v>
      </c>
      <c r="M27" s="18">
        <f t="shared" si="3"/>
        <v>2068.16</v>
      </c>
      <c r="N27" s="18">
        <f t="shared" si="4"/>
        <v>3.125065648418515</v>
      </c>
      <c r="O27" s="18">
        <f t="shared" si="0"/>
        <v>3.125065648418515</v>
      </c>
      <c r="P27" s="18">
        <f t="shared" si="5"/>
        <v>3.125065648418515</v>
      </c>
    </row>
    <row r="28" spans="1:16" ht="12.75">
      <c r="A28" s="9" t="s">
        <v>157</v>
      </c>
      <c r="B28" s="9" t="s">
        <v>106</v>
      </c>
      <c r="C28" s="18">
        <v>0</v>
      </c>
      <c r="D28" s="18">
        <v>0</v>
      </c>
      <c r="E28" s="18">
        <v>0</v>
      </c>
      <c r="F28" s="18">
        <v>0</v>
      </c>
      <c r="G28" s="18">
        <v>0</v>
      </c>
      <c r="H28" s="18">
        <v>0</v>
      </c>
      <c r="I28" s="18">
        <v>0</v>
      </c>
      <c r="J28" s="18">
        <v>0</v>
      </c>
      <c r="K28" s="18">
        <f t="shared" si="1"/>
        <v>0</v>
      </c>
      <c r="L28" s="18">
        <f t="shared" si="2"/>
        <v>0</v>
      </c>
      <c r="M28" s="18">
        <f t="shared" si="3"/>
        <v>0</v>
      </c>
      <c r="N28" s="18">
        <f t="shared" si="4"/>
        <v>0</v>
      </c>
      <c r="O28" s="18">
        <f t="shared" si="0"/>
        <v>0</v>
      </c>
      <c r="P28" s="18">
        <f t="shared" si="5"/>
        <v>0</v>
      </c>
    </row>
    <row r="29" spans="1:16" ht="12.75">
      <c r="A29" s="9" t="s">
        <v>157</v>
      </c>
      <c r="B29" s="9" t="s">
        <v>116</v>
      </c>
      <c r="C29" s="18">
        <v>0</v>
      </c>
      <c r="D29" s="18">
        <v>0</v>
      </c>
      <c r="E29" s="18">
        <v>0</v>
      </c>
      <c r="F29" s="18">
        <v>0</v>
      </c>
      <c r="G29" s="18">
        <v>0</v>
      </c>
      <c r="H29" s="18">
        <v>0</v>
      </c>
      <c r="I29" s="18">
        <v>0</v>
      </c>
      <c r="J29" s="18">
        <v>0</v>
      </c>
      <c r="K29" s="18">
        <f t="shared" si="1"/>
        <v>0</v>
      </c>
      <c r="L29" s="18">
        <f t="shared" si="2"/>
        <v>0</v>
      </c>
      <c r="M29" s="18">
        <f t="shared" si="3"/>
        <v>0</v>
      </c>
      <c r="N29" s="18">
        <f t="shared" si="4"/>
        <v>0</v>
      </c>
      <c r="O29" s="18">
        <f t="shared" si="0"/>
        <v>0</v>
      </c>
      <c r="P29" s="18">
        <f t="shared" si="5"/>
        <v>0</v>
      </c>
    </row>
    <row r="30" spans="1:16" ht="12.75">
      <c r="A30" s="9" t="s">
        <v>157</v>
      </c>
      <c r="B30" s="9" t="s">
        <v>120</v>
      </c>
      <c r="C30" s="18">
        <v>0</v>
      </c>
      <c r="D30" s="18">
        <v>0</v>
      </c>
      <c r="E30" s="18">
        <v>0</v>
      </c>
      <c r="F30" s="18">
        <v>0</v>
      </c>
      <c r="G30" s="18">
        <v>0</v>
      </c>
      <c r="H30" s="18">
        <v>0</v>
      </c>
      <c r="I30" s="18">
        <v>0</v>
      </c>
      <c r="J30" s="18">
        <v>0</v>
      </c>
      <c r="K30" s="18">
        <f t="shared" si="1"/>
        <v>0</v>
      </c>
      <c r="L30" s="18">
        <f t="shared" si="2"/>
        <v>0</v>
      </c>
      <c r="M30" s="18">
        <f t="shared" si="3"/>
        <v>0</v>
      </c>
      <c r="N30" s="18">
        <f t="shared" si="4"/>
        <v>0</v>
      </c>
      <c r="O30" s="18">
        <f t="shared" si="0"/>
        <v>0</v>
      </c>
      <c r="P30" s="18">
        <f t="shared" si="5"/>
        <v>0</v>
      </c>
    </row>
    <row r="31" spans="1:16" ht="12.75">
      <c r="A31" s="9" t="s">
        <v>157</v>
      </c>
      <c r="B31" s="9" t="s">
        <v>135</v>
      </c>
      <c r="C31" s="18">
        <v>35.88</v>
      </c>
      <c r="D31" s="18">
        <v>0.0542159965695383</v>
      </c>
      <c r="E31" s="18">
        <v>0</v>
      </c>
      <c r="F31" s="18">
        <v>0</v>
      </c>
      <c r="G31" s="18">
        <v>0</v>
      </c>
      <c r="H31" s="18">
        <v>0</v>
      </c>
      <c r="I31" s="18">
        <v>0</v>
      </c>
      <c r="J31" s="18">
        <v>0</v>
      </c>
      <c r="K31" s="18">
        <f t="shared" si="1"/>
        <v>35.88</v>
      </c>
      <c r="L31" s="18">
        <f t="shared" si="2"/>
        <v>35.88</v>
      </c>
      <c r="M31" s="18">
        <f t="shared" si="3"/>
        <v>35.88</v>
      </c>
      <c r="N31" s="18">
        <f t="shared" si="4"/>
        <v>0.0542159965695383</v>
      </c>
      <c r="O31" s="18">
        <f t="shared" si="0"/>
        <v>0.0542159965695383</v>
      </c>
      <c r="P31" s="18">
        <f t="shared" si="5"/>
        <v>0.0542159965695383</v>
      </c>
    </row>
    <row r="32" spans="1:16" ht="12.75">
      <c r="A32" s="9" t="s">
        <v>157</v>
      </c>
      <c r="B32" s="9" t="s">
        <v>142</v>
      </c>
      <c r="C32" s="18">
        <v>81.88</v>
      </c>
      <c r="D32" s="18">
        <v>0.12372368447920278</v>
      </c>
      <c r="E32" s="18">
        <v>0</v>
      </c>
      <c r="F32" s="18">
        <v>0</v>
      </c>
      <c r="G32" s="18">
        <v>0</v>
      </c>
      <c r="H32" s="18">
        <v>0</v>
      </c>
      <c r="I32" s="18">
        <v>0</v>
      </c>
      <c r="J32" s="18">
        <v>0</v>
      </c>
      <c r="K32" s="18">
        <f t="shared" si="1"/>
        <v>81.88</v>
      </c>
      <c r="L32" s="18">
        <f t="shared" si="2"/>
        <v>81.88</v>
      </c>
      <c r="M32" s="18">
        <f t="shared" si="3"/>
        <v>81.88</v>
      </c>
      <c r="N32" s="18">
        <f t="shared" si="4"/>
        <v>0.12372368447920278</v>
      </c>
      <c r="O32" s="18">
        <f t="shared" si="0"/>
        <v>0.12372368447920278</v>
      </c>
      <c r="P32" s="18">
        <f t="shared" si="5"/>
        <v>0.12372368447920278</v>
      </c>
    </row>
    <row r="33" spans="1:16" ht="12.75">
      <c r="A33" s="9" t="s">
        <v>157</v>
      </c>
      <c r="B33" s="9" t="s">
        <v>143</v>
      </c>
      <c r="C33" s="18">
        <v>2529.952</v>
      </c>
      <c r="D33" s="18">
        <v>3.8228503052702494</v>
      </c>
      <c r="E33" s="18">
        <v>0</v>
      </c>
      <c r="F33" s="18">
        <v>0</v>
      </c>
      <c r="G33" s="18">
        <v>0</v>
      </c>
      <c r="H33" s="18">
        <v>0</v>
      </c>
      <c r="I33" s="18">
        <v>0</v>
      </c>
      <c r="J33" s="18">
        <v>0</v>
      </c>
      <c r="K33" s="18">
        <f t="shared" si="1"/>
        <v>2529.952</v>
      </c>
      <c r="L33" s="18">
        <f t="shared" si="2"/>
        <v>2529.952</v>
      </c>
      <c r="M33" s="18">
        <f t="shared" si="3"/>
        <v>2529.952</v>
      </c>
      <c r="N33" s="18">
        <f t="shared" si="4"/>
        <v>3.8228503052702494</v>
      </c>
      <c r="O33" s="18">
        <f t="shared" si="0"/>
        <v>3.8228503052702494</v>
      </c>
      <c r="P33" s="18">
        <f t="shared" si="5"/>
        <v>3.8228503052702494</v>
      </c>
    </row>
    <row r="34" spans="1:16" ht="12.75">
      <c r="A34" s="9" t="s">
        <v>157</v>
      </c>
      <c r="B34" s="9" t="s">
        <v>147</v>
      </c>
      <c r="C34" s="18">
        <v>0</v>
      </c>
      <c r="D34" s="18">
        <v>0</v>
      </c>
      <c r="E34" s="18">
        <v>0</v>
      </c>
      <c r="F34" s="18">
        <v>0</v>
      </c>
      <c r="G34" s="18">
        <v>0</v>
      </c>
      <c r="H34" s="18">
        <v>0</v>
      </c>
      <c r="I34" s="18">
        <v>0</v>
      </c>
      <c r="J34" s="18">
        <v>0</v>
      </c>
      <c r="K34" s="18">
        <f t="shared" si="1"/>
        <v>0</v>
      </c>
      <c r="L34" s="18">
        <f t="shared" si="2"/>
        <v>0</v>
      </c>
      <c r="M34" s="18">
        <f t="shared" si="3"/>
        <v>0</v>
      </c>
      <c r="N34" s="18">
        <f t="shared" si="4"/>
        <v>0</v>
      </c>
      <c r="O34" s="18">
        <f t="shared" si="0"/>
        <v>0</v>
      </c>
      <c r="P34" s="18">
        <f t="shared" si="5"/>
        <v>0</v>
      </c>
    </row>
    <row r="35" spans="1:16" ht="12.75">
      <c r="A35" s="9" t="s">
        <v>157</v>
      </c>
      <c r="B35" s="9" t="s">
        <v>154</v>
      </c>
      <c r="C35" s="18">
        <v>15.2</v>
      </c>
      <c r="D35" s="18">
        <v>0.012386194180638067</v>
      </c>
      <c r="E35" s="18">
        <v>0</v>
      </c>
      <c r="F35" s="18">
        <v>0</v>
      </c>
      <c r="G35" s="18">
        <v>0</v>
      </c>
      <c r="H35" s="18">
        <v>0</v>
      </c>
      <c r="I35" s="18">
        <v>0</v>
      </c>
      <c r="J35" s="18">
        <v>0</v>
      </c>
      <c r="K35" s="18">
        <f t="shared" si="1"/>
        <v>15.2</v>
      </c>
      <c r="L35" s="18">
        <f t="shared" si="2"/>
        <v>15.2</v>
      </c>
      <c r="M35" s="18">
        <f t="shared" si="3"/>
        <v>15.2</v>
      </c>
      <c r="N35" s="18">
        <f t="shared" si="4"/>
        <v>0.012386194180638067</v>
      </c>
      <c r="O35" s="18">
        <f t="shared" si="0"/>
        <v>0.012386194180638067</v>
      </c>
      <c r="P35" s="18">
        <f t="shared" si="5"/>
        <v>0.012386194180638067</v>
      </c>
    </row>
    <row r="36" spans="1:16" s="13" customFormat="1" ht="12.75">
      <c r="A36" s="9" t="s">
        <v>157</v>
      </c>
      <c r="B36" s="9" t="s">
        <v>186</v>
      </c>
      <c r="C36" s="10">
        <f aca="true" t="shared" si="6" ref="C36:P36">SUM(C18:C35)</f>
        <v>6899.162</v>
      </c>
      <c r="D36" s="10">
        <f t="shared" si="6"/>
        <v>10.414305374136937</v>
      </c>
      <c r="E36" s="10">
        <f t="shared" si="6"/>
        <v>0</v>
      </c>
      <c r="F36" s="10">
        <f t="shared" si="6"/>
        <v>0</v>
      </c>
      <c r="G36" s="10">
        <f t="shared" si="6"/>
        <v>0</v>
      </c>
      <c r="H36" s="10">
        <f t="shared" si="6"/>
        <v>0</v>
      </c>
      <c r="I36" s="10">
        <f>SUM(I18:I35)</f>
        <v>0</v>
      </c>
      <c r="J36" s="10">
        <f>SUM(J18:J35)</f>
        <v>0</v>
      </c>
      <c r="K36" s="10">
        <f>SUM(K18:K35)</f>
        <v>6899.162</v>
      </c>
      <c r="L36" s="10">
        <f t="shared" si="6"/>
        <v>6899.162</v>
      </c>
      <c r="M36" s="10">
        <f t="shared" si="6"/>
        <v>6899.162</v>
      </c>
      <c r="N36" s="10">
        <f t="shared" si="6"/>
        <v>10.414305374136937</v>
      </c>
      <c r="O36" s="10">
        <f t="shared" si="6"/>
        <v>10.414305374136937</v>
      </c>
      <c r="P36" s="10">
        <f t="shared" si="6"/>
        <v>10.414305374136937</v>
      </c>
    </row>
    <row r="37" spans="1:16" ht="12.75">
      <c r="A37" s="9"/>
      <c r="B37" s="9"/>
      <c r="C37" s="18"/>
      <c r="D37" s="18"/>
      <c r="E37" s="18"/>
      <c r="F37" s="18"/>
      <c r="G37" s="18"/>
      <c r="H37" s="18"/>
      <c r="I37" s="18"/>
      <c r="J37" s="18"/>
      <c r="K37" s="18"/>
      <c r="L37" s="18"/>
      <c r="M37" s="18"/>
      <c r="N37" s="18"/>
      <c r="O37" s="18"/>
      <c r="P37" s="18"/>
    </row>
    <row r="38" spans="1:16" ht="12.75">
      <c r="A38" s="9" t="s">
        <v>158</v>
      </c>
      <c r="B38" s="9" t="s">
        <v>4</v>
      </c>
      <c r="C38" s="18">
        <v>281717.75</v>
      </c>
      <c r="D38" s="18">
        <v>229.5664970810822</v>
      </c>
      <c r="E38" s="18">
        <v>16971.539620048003</v>
      </c>
      <c r="F38" s="18">
        <v>11314.3597466987</v>
      </c>
      <c r="G38" s="18">
        <v>6788.6158480192025</v>
      </c>
      <c r="H38" s="18">
        <v>23.434164394104307</v>
      </c>
      <c r="I38" s="18">
        <v>32.15296163061582</v>
      </c>
      <c r="J38" s="18">
        <v>25.040334096569673</v>
      </c>
      <c r="K38" s="18">
        <f t="shared" si="1"/>
        <v>298689.289620048</v>
      </c>
      <c r="L38" s="18">
        <f aca="true" t="shared" si="7" ref="L38:L80">C38+F38</f>
        <v>293032.1097466987</v>
      </c>
      <c r="M38" s="18">
        <f aca="true" t="shared" si="8" ref="M38:N80">C38+G38</f>
        <v>288506.3658480192</v>
      </c>
      <c r="N38" s="18">
        <f t="shared" si="8"/>
        <v>253.0006614751865</v>
      </c>
      <c r="O38" s="18">
        <f aca="true" t="shared" si="9" ref="O38:O80">I38+D38</f>
        <v>261.719458711698</v>
      </c>
      <c r="P38" s="18">
        <f aca="true" t="shared" si="10" ref="P38:P80">D38+J38</f>
        <v>254.60683117765186</v>
      </c>
    </row>
    <row r="39" spans="1:16" ht="12.75">
      <c r="A39" s="9" t="s">
        <v>158</v>
      </c>
      <c r="B39" s="9" t="s">
        <v>12</v>
      </c>
      <c r="C39" s="18">
        <v>12352.85</v>
      </c>
      <c r="D39" s="18">
        <v>10.0661051831773</v>
      </c>
      <c r="E39" s="18">
        <v>5390.151839277118</v>
      </c>
      <c r="F39" s="18">
        <v>3593.43455951808</v>
      </c>
      <c r="G39" s="18">
        <v>2156.060735710847</v>
      </c>
      <c r="H39" s="18">
        <v>8.564202459098178</v>
      </c>
      <c r="I39" s="18">
        <v>11.727898226756523</v>
      </c>
      <c r="J39" s="18">
        <v>9.211396304652562</v>
      </c>
      <c r="K39" s="18">
        <f t="shared" si="1"/>
        <v>17743.001839277116</v>
      </c>
      <c r="L39" s="18">
        <f t="shared" si="7"/>
        <v>15946.28455951808</v>
      </c>
      <c r="M39" s="18">
        <f t="shared" si="8"/>
        <v>14508.910735710848</v>
      </c>
      <c r="N39" s="18">
        <f t="shared" si="8"/>
        <v>18.630307642275476</v>
      </c>
      <c r="O39" s="18">
        <f t="shared" si="9"/>
        <v>21.794003409933822</v>
      </c>
      <c r="P39" s="18">
        <f t="shared" si="10"/>
        <v>19.27750148782986</v>
      </c>
    </row>
    <row r="40" spans="1:16" ht="12.75">
      <c r="A40" s="9" t="s">
        <v>158</v>
      </c>
      <c r="B40" s="9" t="s">
        <v>15</v>
      </c>
      <c r="C40" s="18">
        <v>31872.5</v>
      </c>
      <c r="D40" s="18">
        <v>25.972300922525445</v>
      </c>
      <c r="E40" s="18">
        <v>317.9780549073953</v>
      </c>
      <c r="F40" s="18">
        <v>211.98536993826298</v>
      </c>
      <c r="G40" s="18">
        <v>127.19122196295812</v>
      </c>
      <c r="H40" s="18">
        <v>0.13685775483214294</v>
      </c>
      <c r="I40" s="18">
        <v>0.19388181934553575</v>
      </c>
      <c r="J40" s="18">
        <v>0.13001486709053578</v>
      </c>
      <c r="K40" s="18">
        <f t="shared" si="1"/>
        <v>32190.478054907395</v>
      </c>
      <c r="L40" s="18">
        <f t="shared" si="7"/>
        <v>32084.485369938262</v>
      </c>
      <c r="M40" s="18">
        <f t="shared" si="8"/>
        <v>31999.69122196296</v>
      </c>
      <c r="N40" s="18">
        <f t="shared" si="8"/>
        <v>26.109158677357588</v>
      </c>
      <c r="O40" s="18">
        <f t="shared" si="9"/>
        <v>26.16618274187098</v>
      </c>
      <c r="P40" s="18">
        <f t="shared" si="10"/>
        <v>26.102315789615982</v>
      </c>
    </row>
    <row r="41" spans="1:16" ht="12.75">
      <c r="A41" s="9" t="s">
        <v>158</v>
      </c>
      <c r="B41" s="9" t="s">
        <v>19</v>
      </c>
      <c r="C41" s="18">
        <v>15022.35</v>
      </c>
      <c r="D41" s="18">
        <v>12.241430536151858</v>
      </c>
      <c r="E41" s="18">
        <v>1373.720425818681</v>
      </c>
      <c r="F41" s="18">
        <v>915.813617212454</v>
      </c>
      <c r="G41" s="18">
        <v>549.4881703274725</v>
      </c>
      <c r="H41" s="18">
        <v>0.5912492712723604</v>
      </c>
      <c r="I41" s="18">
        <v>0.8376031343025129</v>
      </c>
      <c r="J41" s="18">
        <v>0.5616868077087425</v>
      </c>
      <c r="K41" s="18">
        <f t="shared" si="1"/>
        <v>16396.07042581868</v>
      </c>
      <c r="L41" s="18">
        <f t="shared" si="7"/>
        <v>15938.163617212454</v>
      </c>
      <c r="M41" s="18">
        <f t="shared" si="8"/>
        <v>15571.838170327474</v>
      </c>
      <c r="N41" s="18">
        <f t="shared" si="8"/>
        <v>12.832679807424219</v>
      </c>
      <c r="O41" s="18">
        <f t="shared" si="9"/>
        <v>13.079033670454372</v>
      </c>
      <c r="P41" s="18">
        <f t="shared" si="10"/>
        <v>12.8031173438606</v>
      </c>
    </row>
    <row r="42" spans="1:16" ht="12.75">
      <c r="A42" s="9" t="s">
        <v>158</v>
      </c>
      <c r="B42" s="9" t="s">
        <v>20</v>
      </c>
      <c r="C42" s="18">
        <v>706.58</v>
      </c>
      <c r="D42" s="18">
        <v>0.5757787555365294</v>
      </c>
      <c r="E42" s="18">
        <v>254.11339348977913</v>
      </c>
      <c r="F42" s="18">
        <v>169.408928993186</v>
      </c>
      <c r="G42" s="18">
        <v>101.64535739591166</v>
      </c>
      <c r="H42" s="18">
        <v>0.16178614010096065</v>
      </c>
      <c r="I42" s="18">
        <v>0.22579971561709505</v>
      </c>
      <c r="J42" s="18">
        <v>0.16272398755053347</v>
      </c>
      <c r="K42" s="18">
        <f t="shared" si="1"/>
        <v>960.6933934897792</v>
      </c>
      <c r="L42" s="18">
        <f t="shared" si="7"/>
        <v>875.988928993186</v>
      </c>
      <c r="M42" s="18">
        <f t="shared" si="8"/>
        <v>808.2253573959117</v>
      </c>
      <c r="N42" s="18">
        <f t="shared" si="8"/>
        <v>0.7375648956374901</v>
      </c>
      <c r="O42" s="18">
        <f t="shared" si="9"/>
        <v>0.8015784711536245</v>
      </c>
      <c r="P42" s="18">
        <f t="shared" si="10"/>
        <v>0.7385027430870628</v>
      </c>
    </row>
    <row r="43" spans="1:16" ht="12.75">
      <c r="A43" s="9" t="s">
        <v>158</v>
      </c>
      <c r="B43" s="9" t="s">
        <v>22</v>
      </c>
      <c r="C43" s="18">
        <v>48929.44</v>
      </c>
      <c r="D43" s="18">
        <v>39.87168059143944</v>
      </c>
      <c r="E43" s="18">
        <v>6472.245766387761</v>
      </c>
      <c r="F43" s="18">
        <v>4314.83051092517</v>
      </c>
      <c r="G43" s="18">
        <v>2588.8983065551056</v>
      </c>
      <c r="H43" s="18">
        <v>8.936824512338937</v>
      </c>
      <c r="I43" s="18">
        <v>12.261814452282012</v>
      </c>
      <c r="J43" s="18">
        <v>9.549351442105628</v>
      </c>
      <c r="K43" s="18">
        <f t="shared" si="1"/>
        <v>55401.68576638776</v>
      </c>
      <c r="L43" s="18">
        <f t="shared" si="7"/>
        <v>53244.27051092517</v>
      </c>
      <c r="M43" s="18">
        <f t="shared" si="8"/>
        <v>51518.33830655511</v>
      </c>
      <c r="N43" s="18">
        <f t="shared" si="8"/>
        <v>48.80850510377838</v>
      </c>
      <c r="O43" s="18">
        <f t="shared" si="9"/>
        <v>52.13349504372145</v>
      </c>
      <c r="P43" s="18">
        <f t="shared" si="10"/>
        <v>49.421032033545075</v>
      </c>
    </row>
    <row r="44" spans="1:16" ht="12.75">
      <c r="A44" s="9" t="s">
        <v>158</v>
      </c>
      <c r="B44" s="9" t="s">
        <v>24</v>
      </c>
      <c r="C44" s="18">
        <v>176205.05</v>
      </c>
      <c r="D44" s="18">
        <v>143.58618190191052</v>
      </c>
      <c r="E44" s="18">
        <v>8480.732936951556</v>
      </c>
      <c r="F44" s="18">
        <v>5653.821957967701</v>
      </c>
      <c r="G44" s="18">
        <v>3392.293174780623</v>
      </c>
      <c r="H44" s="18">
        <v>11.710127323525388</v>
      </c>
      <c r="I44" s="18">
        <v>16.06693834654772</v>
      </c>
      <c r="J44" s="18">
        <v>12.512735490078587</v>
      </c>
      <c r="K44" s="18">
        <f t="shared" si="1"/>
        <v>184685.78293695155</v>
      </c>
      <c r="L44" s="18">
        <f t="shared" si="7"/>
        <v>181858.8719579677</v>
      </c>
      <c r="M44" s="18">
        <f t="shared" si="8"/>
        <v>179597.3431747806</v>
      </c>
      <c r="N44" s="18">
        <f t="shared" si="8"/>
        <v>155.29630922543592</v>
      </c>
      <c r="O44" s="18">
        <f t="shared" si="9"/>
        <v>159.65312024845824</v>
      </c>
      <c r="P44" s="18">
        <f t="shared" si="10"/>
        <v>156.09891739198912</v>
      </c>
    </row>
    <row r="45" spans="1:16" ht="12.75">
      <c r="A45" s="9" t="s">
        <v>158</v>
      </c>
      <c r="B45" s="9" t="s">
        <v>25</v>
      </c>
      <c r="C45" s="18">
        <v>76691.6</v>
      </c>
      <c r="D45" s="18">
        <v>62.49454273840937</v>
      </c>
      <c r="E45" s="18">
        <v>6437.434404201411</v>
      </c>
      <c r="F45" s="18">
        <v>4291.62293613427</v>
      </c>
      <c r="G45" s="18">
        <v>2574.9737616805646</v>
      </c>
      <c r="H45" s="18">
        <v>2.7706717675682873</v>
      </c>
      <c r="I45" s="18">
        <v>3.925118337388418</v>
      </c>
      <c r="J45" s="18">
        <v>2.6321381791898735</v>
      </c>
      <c r="K45" s="18">
        <f t="shared" si="1"/>
        <v>83129.03440420142</v>
      </c>
      <c r="L45" s="18">
        <f t="shared" si="7"/>
        <v>80983.22293613428</v>
      </c>
      <c r="M45" s="18">
        <f t="shared" si="8"/>
        <v>79266.57376168057</v>
      </c>
      <c r="N45" s="18">
        <f t="shared" si="8"/>
        <v>65.26521450597765</v>
      </c>
      <c r="O45" s="18">
        <f t="shared" si="9"/>
        <v>66.41966107579779</v>
      </c>
      <c r="P45" s="18">
        <f t="shared" si="10"/>
        <v>65.12668091759924</v>
      </c>
    </row>
    <row r="46" spans="1:16" ht="12.75">
      <c r="A46" s="9" t="s">
        <v>158</v>
      </c>
      <c r="B46" s="9" t="s">
        <v>29</v>
      </c>
      <c r="C46" s="18">
        <v>5693.8</v>
      </c>
      <c r="D46" s="18">
        <v>4.639770554323488</v>
      </c>
      <c r="E46" s="18">
        <v>4655.704299395537</v>
      </c>
      <c r="F46" s="18">
        <v>3103.8028662636902</v>
      </c>
      <c r="G46" s="18">
        <v>1862.2817197582153</v>
      </c>
      <c r="H46" s="18">
        <v>6.428558773388684</v>
      </c>
      <c r="I46" s="18">
        <v>8.820335989147837</v>
      </c>
      <c r="J46" s="18">
        <v>6.8691700176681065</v>
      </c>
      <c r="K46" s="18">
        <f t="shared" si="1"/>
        <v>10349.504299395538</v>
      </c>
      <c r="L46" s="18">
        <f t="shared" si="7"/>
        <v>8797.60286626369</v>
      </c>
      <c r="M46" s="18">
        <f t="shared" si="8"/>
        <v>7556.0817197582155</v>
      </c>
      <c r="N46" s="18">
        <f t="shared" si="8"/>
        <v>11.068329327712172</v>
      </c>
      <c r="O46" s="18">
        <f t="shared" si="9"/>
        <v>13.460106543471326</v>
      </c>
      <c r="P46" s="18">
        <f t="shared" si="10"/>
        <v>11.508940571991594</v>
      </c>
    </row>
    <row r="47" spans="1:16" ht="12.75">
      <c r="A47" s="9" t="s">
        <v>158</v>
      </c>
      <c r="B47" s="9" t="s">
        <v>31</v>
      </c>
      <c r="C47" s="18">
        <v>20570.2</v>
      </c>
      <c r="D47" s="18">
        <v>16.76226917990534</v>
      </c>
      <c r="E47" s="18">
        <v>15481.251233640356</v>
      </c>
      <c r="F47" s="18">
        <v>10320.8341557602</v>
      </c>
      <c r="G47" s="18">
        <v>6192.500493456141</v>
      </c>
      <c r="H47" s="18">
        <v>24.597557515715653</v>
      </c>
      <c r="I47" s="18">
        <v>33.68412325010358</v>
      </c>
      <c r="J47" s="18">
        <v>26.456386509526887</v>
      </c>
      <c r="K47" s="18">
        <f t="shared" si="1"/>
        <v>36051.45123364036</v>
      </c>
      <c r="L47" s="18">
        <f t="shared" si="7"/>
        <v>30891.0341557602</v>
      </c>
      <c r="M47" s="18">
        <f t="shared" si="8"/>
        <v>26762.70049345614</v>
      </c>
      <c r="N47" s="18">
        <f t="shared" si="8"/>
        <v>41.359826695620995</v>
      </c>
      <c r="O47" s="18">
        <f t="shared" si="9"/>
        <v>50.44639243000892</v>
      </c>
      <c r="P47" s="18">
        <f t="shared" si="10"/>
        <v>43.218655689432225</v>
      </c>
    </row>
    <row r="48" spans="1:16" ht="12.75">
      <c r="A48" s="9" t="s">
        <v>158</v>
      </c>
      <c r="B48" s="9" t="s">
        <v>35</v>
      </c>
      <c r="C48" s="18">
        <v>254831.36</v>
      </c>
      <c r="D48" s="18">
        <v>207.65728343921606</v>
      </c>
      <c r="E48" s="18">
        <v>31920.97889906614</v>
      </c>
      <c r="F48" s="18">
        <v>21280.652599377398</v>
      </c>
      <c r="G48" s="18">
        <v>12768.39155962646</v>
      </c>
      <c r="H48" s="18">
        <v>44.076229021544414</v>
      </c>
      <c r="I48" s="18">
        <v>60.475008910857305</v>
      </c>
      <c r="J48" s="18">
        <v>47.097198852717064</v>
      </c>
      <c r="K48" s="18">
        <f t="shared" si="1"/>
        <v>286752.33889906615</v>
      </c>
      <c r="L48" s="18">
        <f t="shared" si="7"/>
        <v>276112.01259937737</v>
      </c>
      <c r="M48" s="18">
        <f t="shared" si="8"/>
        <v>267599.7515596264</v>
      </c>
      <c r="N48" s="18">
        <f t="shared" si="8"/>
        <v>251.73351246076047</v>
      </c>
      <c r="O48" s="18">
        <f t="shared" si="9"/>
        <v>268.1322923500734</v>
      </c>
      <c r="P48" s="18">
        <f t="shared" si="10"/>
        <v>254.75448229193313</v>
      </c>
    </row>
    <row r="49" spans="1:16" ht="12.75">
      <c r="A49" s="9" t="s">
        <v>158</v>
      </c>
      <c r="B49" s="9" t="s">
        <v>37</v>
      </c>
      <c r="C49" s="18">
        <v>336.8</v>
      </c>
      <c r="D49" s="18">
        <v>0.2744519868446646</v>
      </c>
      <c r="E49" s="18">
        <v>0</v>
      </c>
      <c r="F49" s="18">
        <v>0</v>
      </c>
      <c r="G49" s="18">
        <v>0</v>
      </c>
      <c r="H49" s="18">
        <v>0</v>
      </c>
      <c r="I49" s="18">
        <v>0</v>
      </c>
      <c r="J49" s="18">
        <v>0</v>
      </c>
      <c r="K49" s="18">
        <f t="shared" si="1"/>
        <v>336.8</v>
      </c>
      <c r="L49" s="18">
        <f t="shared" si="7"/>
        <v>336.8</v>
      </c>
      <c r="M49" s="18">
        <f t="shared" si="8"/>
        <v>336.8</v>
      </c>
      <c r="N49" s="18">
        <f t="shared" si="8"/>
        <v>0.2744519868446646</v>
      </c>
      <c r="O49" s="18">
        <f t="shared" si="9"/>
        <v>0.2744519868446646</v>
      </c>
      <c r="P49" s="18">
        <f t="shared" si="10"/>
        <v>0.2744519868446646</v>
      </c>
    </row>
    <row r="50" spans="1:16" ht="12.75">
      <c r="A50" s="9" t="s">
        <v>158</v>
      </c>
      <c r="B50" s="9" t="s">
        <v>42</v>
      </c>
      <c r="C50" s="18">
        <v>18.62</v>
      </c>
      <c r="D50" s="18">
        <v>0.01517308787128163</v>
      </c>
      <c r="E50" s="18">
        <v>381.84943157323056</v>
      </c>
      <c r="F50" s="18">
        <v>254.56628771548702</v>
      </c>
      <c r="G50" s="18">
        <v>152.73977262929225</v>
      </c>
      <c r="H50" s="18">
        <v>0.5272546011507386</v>
      </c>
      <c r="I50" s="18">
        <v>0.7234222938467745</v>
      </c>
      <c r="J50" s="18">
        <v>0.5633924532034807</v>
      </c>
      <c r="K50" s="18">
        <f t="shared" si="1"/>
        <v>400.46943157323057</v>
      </c>
      <c r="L50" s="18">
        <f t="shared" si="7"/>
        <v>273.186287715487</v>
      </c>
      <c r="M50" s="18">
        <f t="shared" si="8"/>
        <v>171.35977262929225</v>
      </c>
      <c r="N50" s="18">
        <f t="shared" si="8"/>
        <v>0.5424276890220202</v>
      </c>
      <c r="O50" s="18">
        <f t="shared" si="9"/>
        <v>0.738595381718056</v>
      </c>
      <c r="P50" s="18">
        <f t="shared" si="10"/>
        <v>0.5785655410747623</v>
      </c>
    </row>
    <row r="51" spans="1:16" ht="12.75">
      <c r="A51" s="9" t="s">
        <v>158</v>
      </c>
      <c r="B51" s="9" t="s">
        <v>43</v>
      </c>
      <c r="C51" s="18">
        <v>0</v>
      </c>
      <c r="D51" s="18">
        <v>0</v>
      </c>
      <c r="E51" s="18">
        <v>0</v>
      </c>
      <c r="F51" s="18">
        <v>0</v>
      </c>
      <c r="G51" s="18">
        <v>0</v>
      </c>
      <c r="H51" s="18">
        <v>0</v>
      </c>
      <c r="I51" s="18">
        <v>0</v>
      </c>
      <c r="J51" s="18">
        <v>0</v>
      </c>
      <c r="K51" s="18">
        <f t="shared" si="1"/>
        <v>0</v>
      </c>
      <c r="L51" s="18">
        <f t="shared" si="7"/>
        <v>0</v>
      </c>
      <c r="M51" s="18">
        <f t="shared" si="8"/>
        <v>0</v>
      </c>
      <c r="N51" s="18">
        <f t="shared" si="8"/>
        <v>0</v>
      </c>
      <c r="O51" s="18">
        <f t="shared" si="9"/>
        <v>0</v>
      </c>
      <c r="P51" s="18">
        <f t="shared" si="10"/>
        <v>0</v>
      </c>
    </row>
    <row r="52" spans="1:16" ht="12.75">
      <c r="A52" s="9" t="s">
        <v>158</v>
      </c>
      <c r="B52" s="9" t="s">
        <v>45</v>
      </c>
      <c r="C52" s="18">
        <v>140919</v>
      </c>
      <c r="D52" s="18">
        <v>114.8322432724563</v>
      </c>
      <c r="E52" s="18">
        <v>11157.066313516389</v>
      </c>
      <c r="F52" s="18">
        <v>7438.04420901093</v>
      </c>
      <c r="G52" s="18">
        <v>4462.826525406555</v>
      </c>
      <c r="H52" s="18">
        <v>7.103359130052598</v>
      </c>
      <c r="I52" s="18">
        <v>9.913930022009646</v>
      </c>
      <c r="J52" s="18">
        <v>7.144536126050911</v>
      </c>
      <c r="K52" s="18">
        <f t="shared" si="1"/>
        <v>152076.06631351638</v>
      </c>
      <c r="L52" s="18">
        <f t="shared" si="7"/>
        <v>148357.04420901093</v>
      </c>
      <c r="M52" s="18">
        <f t="shared" si="8"/>
        <v>145381.82652540656</v>
      </c>
      <c r="N52" s="18">
        <f t="shared" si="8"/>
        <v>121.93560240250889</v>
      </c>
      <c r="O52" s="18">
        <f t="shared" si="9"/>
        <v>124.74617329446595</v>
      </c>
      <c r="P52" s="18">
        <f t="shared" si="10"/>
        <v>121.9767793985072</v>
      </c>
    </row>
    <row r="53" spans="1:16" ht="12.75">
      <c r="A53" s="9" t="s">
        <v>158</v>
      </c>
      <c r="B53" s="9" t="s">
        <v>50</v>
      </c>
      <c r="C53" s="18">
        <v>788.9</v>
      </c>
      <c r="D53" s="18">
        <v>0.6428597755990375</v>
      </c>
      <c r="E53" s="18">
        <v>3643.8373386526423</v>
      </c>
      <c r="F53" s="18">
        <v>2429.22489243509</v>
      </c>
      <c r="G53" s="18">
        <v>1457.534935461057</v>
      </c>
      <c r="H53" s="18">
        <v>5.031381072727922</v>
      </c>
      <c r="I53" s="18">
        <v>6.903331386594157</v>
      </c>
      <c r="J53" s="18">
        <v>5.376230229910006</v>
      </c>
      <c r="K53" s="18">
        <f t="shared" si="1"/>
        <v>4432.737338652642</v>
      </c>
      <c r="L53" s="18">
        <f t="shared" si="7"/>
        <v>3218.1248924350903</v>
      </c>
      <c r="M53" s="18">
        <f t="shared" si="8"/>
        <v>2246.434935461057</v>
      </c>
      <c r="N53" s="18">
        <f t="shared" si="8"/>
        <v>5.67424084832696</v>
      </c>
      <c r="O53" s="18">
        <f t="shared" si="9"/>
        <v>7.546191162193194</v>
      </c>
      <c r="P53" s="18">
        <f t="shared" si="10"/>
        <v>6.019090005509044</v>
      </c>
    </row>
    <row r="54" spans="1:16" ht="12.75">
      <c r="A54" s="9" t="s">
        <v>158</v>
      </c>
      <c r="B54" s="9" t="s">
        <v>51</v>
      </c>
      <c r="C54" s="18">
        <v>773.3</v>
      </c>
      <c r="D54" s="18">
        <v>0.6301476289399616</v>
      </c>
      <c r="E54" s="18">
        <v>56.65343361952954</v>
      </c>
      <c r="F54" s="18">
        <v>37.768955746353</v>
      </c>
      <c r="G54" s="18">
        <v>22.66137344781182</v>
      </c>
      <c r="H54" s="18">
        <v>0.024383637829845515</v>
      </c>
      <c r="I54" s="18">
        <v>0.034543486925614576</v>
      </c>
      <c r="J54" s="18">
        <v>0.023164455938353243</v>
      </c>
      <c r="K54" s="18">
        <f t="shared" si="1"/>
        <v>829.9534336195295</v>
      </c>
      <c r="L54" s="18">
        <f t="shared" si="7"/>
        <v>811.0689557463529</v>
      </c>
      <c r="M54" s="18">
        <f t="shared" si="8"/>
        <v>795.9613734478118</v>
      </c>
      <c r="N54" s="18">
        <f t="shared" si="8"/>
        <v>0.6545312667698071</v>
      </c>
      <c r="O54" s="18">
        <f t="shared" si="9"/>
        <v>0.6646911158655762</v>
      </c>
      <c r="P54" s="18">
        <f t="shared" si="10"/>
        <v>0.6533120848783148</v>
      </c>
    </row>
    <row r="55" spans="1:16" ht="12.75">
      <c r="A55" s="9" t="s">
        <v>158</v>
      </c>
      <c r="B55" s="9" t="s">
        <v>54</v>
      </c>
      <c r="C55" s="18">
        <v>53209.53</v>
      </c>
      <c r="D55" s="18">
        <v>43.35944545003201</v>
      </c>
      <c r="E55" s="18">
        <v>11416.860413258422</v>
      </c>
      <c r="F55" s="18">
        <v>7611.24027550561</v>
      </c>
      <c r="G55" s="18">
        <v>4566.744165303369</v>
      </c>
      <c r="H55" s="18">
        <v>18.139805137571294</v>
      </c>
      <c r="I55" s="18">
        <v>24.840817288319133</v>
      </c>
      <c r="J55" s="18">
        <v>19.510623996730796</v>
      </c>
      <c r="K55" s="18">
        <f t="shared" si="1"/>
        <v>64626.39041325842</v>
      </c>
      <c r="L55" s="18">
        <f t="shared" si="7"/>
        <v>60820.77027550561</v>
      </c>
      <c r="M55" s="18">
        <f t="shared" si="8"/>
        <v>57776.274165303366</v>
      </c>
      <c r="N55" s="18">
        <f t="shared" si="8"/>
        <v>61.499250587603306</v>
      </c>
      <c r="O55" s="18">
        <f t="shared" si="9"/>
        <v>68.20026273835114</v>
      </c>
      <c r="P55" s="18">
        <f t="shared" si="10"/>
        <v>62.87006944676281</v>
      </c>
    </row>
    <row r="56" spans="1:16" ht="12.75">
      <c r="A56" s="9" t="s">
        <v>158</v>
      </c>
      <c r="B56" s="9" t="s">
        <v>57</v>
      </c>
      <c r="C56" s="18">
        <v>7599.05</v>
      </c>
      <c r="D56" s="18">
        <v>6.192322953182743</v>
      </c>
      <c r="E56" s="18">
        <v>11767.205924388847</v>
      </c>
      <c r="F56" s="18">
        <v>7844.8039495925605</v>
      </c>
      <c r="G56" s="18">
        <v>4706.882369755539</v>
      </c>
      <c r="H56" s="18">
        <v>18.696455483873894</v>
      </c>
      <c r="I56" s="18">
        <v>25.60309943198685</v>
      </c>
      <c r="J56" s="18">
        <v>20.10934021898312</v>
      </c>
      <c r="K56" s="18">
        <f t="shared" si="1"/>
        <v>19366.255924388846</v>
      </c>
      <c r="L56" s="18">
        <f t="shared" si="7"/>
        <v>15443.853949592562</v>
      </c>
      <c r="M56" s="18">
        <f t="shared" si="8"/>
        <v>12305.93236975554</v>
      </c>
      <c r="N56" s="18">
        <f t="shared" si="8"/>
        <v>24.888778437056637</v>
      </c>
      <c r="O56" s="18">
        <f t="shared" si="9"/>
        <v>31.79542238516959</v>
      </c>
      <c r="P56" s="18">
        <f t="shared" si="10"/>
        <v>26.301663172165863</v>
      </c>
    </row>
    <row r="57" spans="1:16" ht="12.75">
      <c r="A57" s="9" t="s">
        <v>158</v>
      </c>
      <c r="B57" s="9" t="s">
        <v>58</v>
      </c>
      <c r="C57" s="18">
        <v>373.35</v>
      </c>
      <c r="D57" s="18">
        <v>0.30423589456192246</v>
      </c>
      <c r="E57" s="18">
        <v>1728.7540795124266</v>
      </c>
      <c r="F57" s="18">
        <v>1152.50271967495</v>
      </c>
      <c r="G57" s="18">
        <v>691.5016318049708</v>
      </c>
      <c r="H57" s="18">
        <v>2.746750069460364</v>
      </c>
      <c r="I57" s="18">
        <v>3.761425003999695</v>
      </c>
      <c r="J57" s="18">
        <v>2.954321031113928</v>
      </c>
      <c r="K57" s="18">
        <f t="shared" si="1"/>
        <v>2102.104079512427</v>
      </c>
      <c r="L57" s="18">
        <f t="shared" si="7"/>
        <v>1525.85271967495</v>
      </c>
      <c r="M57" s="18">
        <f t="shared" si="8"/>
        <v>1064.8516318049708</v>
      </c>
      <c r="N57" s="18">
        <f t="shared" si="8"/>
        <v>3.0509859640222867</v>
      </c>
      <c r="O57" s="18">
        <f t="shared" si="9"/>
        <v>4.065660898561617</v>
      </c>
      <c r="P57" s="18">
        <f t="shared" si="10"/>
        <v>3.2585569256758506</v>
      </c>
    </row>
    <row r="58" spans="1:16" ht="12.75">
      <c r="A58" s="9" t="s">
        <v>158</v>
      </c>
      <c r="B58" s="9" t="s">
        <v>75</v>
      </c>
      <c r="C58" s="18">
        <v>57654</v>
      </c>
      <c r="D58" s="18">
        <v>46.981160479638625</v>
      </c>
      <c r="E58" s="18">
        <v>5299.309744148872</v>
      </c>
      <c r="F58" s="18">
        <v>3532.87316276592</v>
      </c>
      <c r="G58" s="18">
        <v>2119.723897659549</v>
      </c>
      <c r="H58" s="18">
        <v>3.3739066521880896</v>
      </c>
      <c r="I58" s="18">
        <v>4.708853070524379</v>
      </c>
      <c r="J58" s="18">
        <v>3.3934646300647904</v>
      </c>
      <c r="K58" s="18">
        <f t="shared" si="1"/>
        <v>62953.30974414887</v>
      </c>
      <c r="L58" s="18">
        <f t="shared" si="7"/>
        <v>61186.87316276592</v>
      </c>
      <c r="M58" s="18">
        <f t="shared" si="8"/>
        <v>59773.72389765955</v>
      </c>
      <c r="N58" s="18">
        <f t="shared" si="8"/>
        <v>50.355067131826715</v>
      </c>
      <c r="O58" s="18">
        <f t="shared" si="9"/>
        <v>51.690013550163</v>
      </c>
      <c r="P58" s="18">
        <f t="shared" si="10"/>
        <v>50.374625109703416</v>
      </c>
    </row>
    <row r="59" spans="1:16" ht="12.75">
      <c r="A59" s="9" t="s">
        <v>158</v>
      </c>
      <c r="B59" s="9" t="s">
        <v>80</v>
      </c>
      <c r="C59" s="18">
        <v>1636.85</v>
      </c>
      <c r="D59" s="18">
        <v>1.3338382858274618</v>
      </c>
      <c r="E59" s="18">
        <v>0</v>
      </c>
      <c r="F59" s="18">
        <v>0</v>
      </c>
      <c r="G59" s="18">
        <v>0</v>
      </c>
      <c r="H59" s="18">
        <v>0</v>
      </c>
      <c r="I59" s="18">
        <v>0</v>
      </c>
      <c r="J59" s="18">
        <v>0</v>
      </c>
      <c r="K59" s="18">
        <f t="shared" si="1"/>
        <v>1636.85</v>
      </c>
      <c r="L59" s="18">
        <f t="shared" si="7"/>
        <v>1636.85</v>
      </c>
      <c r="M59" s="18">
        <f t="shared" si="8"/>
        <v>1636.85</v>
      </c>
      <c r="N59" s="18">
        <f t="shared" si="8"/>
        <v>1.3338382858274618</v>
      </c>
      <c r="O59" s="18">
        <f t="shared" si="9"/>
        <v>1.3338382858274618</v>
      </c>
      <c r="P59" s="18">
        <f t="shared" si="10"/>
        <v>1.3338382858274618</v>
      </c>
    </row>
    <row r="60" spans="1:16" ht="12.75">
      <c r="A60" s="9" t="s">
        <v>158</v>
      </c>
      <c r="B60" s="9" t="s">
        <v>81</v>
      </c>
      <c r="C60" s="18">
        <v>1.96</v>
      </c>
      <c r="D60" s="18">
        <v>0.001597167144345435</v>
      </c>
      <c r="E60" s="18">
        <v>5330.325078496649</v>
      </c>
      <c r="F60" s="18">
        <v>3553.5500523311</v>
      </c>
      <c r="G60" s="18">
        <v>2132.13003139866</v>
      </c>
      <c r="H60" s="18">
        <v>8.46914604750279</v>
      </c>
      <c r="I60" s="18">
        <v>11.597727095665725</v>
      </c>
      <c r="J60" s="18">
        <v>9.109156512601277</v>
      </c>
      <c r="K60" s="18">
        <f t="shared" si="1"/>
        <v>5332.2850784966495</v>
      </c>
      <c r="L60" s="18">
        <f t="shared" si="7"/>
        <v>3555.5100523311</v>
      </c>
      <c r="M60" s="18">
        <f t="shared" si="8"/>
        <v>2134.09003139866</v>
      </c>
      <c r="N60" s="18">
        <f t="shared" si="8"/>
        <v>8.470743214647134</v>
      </c>
      <c r="O60" s="18">
        <f t="shared" si="9"/>
        <v>11.59932426281007</v>
      </c>
      <c r="P60" s="18">
        <f t="shared" si="10"/>
        <v>9.110753679745622</v>
      </c>
    </row>
    <row r="61" spans="1:16" ht="12.75">
      <c r="A61" s="9" t="s">
        <v>158</v>
      </c>
      <c r="B61" s="9" t="s">
        <v>86</v>
      </c>
      <c r="C61" s="18">
        <v>10769.2</v>
      </c>
      <c r="D61" s="18">
        <v>8.77561857698207</v>
      </c>
      <c r="E61" s="18">
        <v>5360.212954158819</v>
      </c>
      <c r="F61" s="18">
        <v>3573.4753027725496</v>
      </c>
      <c r="G61" s="18">
        <v>2144.0851816635277</v>
      </c>
      <c r="H61" s="18">
        <v>3.412681842790799</v>
      </c>
      <c r="I61" s="18">
        <v>4.762970357738393</v>
      </c>
      <c r="J61" s="18">
        <v>3.432464594023182</v>
      </c>
      <c r="K61" s="18">
        <f t="shared" si="1"/>
        <v>16129.412954158819</v>
      </c>
      <c r="L61" s="18">
        <f t="shared" si="7"/>
        <v>14342.67530277255</v>
      </c>
      <c r="M61" s="18">
        <f t="shared" si="8"/>
        <v>12913.285181663528</v>
      </c>
      <c r="N61" s="18">
        <f t="shared" si="8"/>
        <v>12.188300419772869</v>
      </c>
      <c r="O61" s="18">
        <f t="shared" si="9"/>
        <v>13.538588934720464</v>
      </c>
      <c r="P61" s="18">
        <f t="shared" si="10"/>
        <v>12.208083171005253</v>
      </c>
    </row>
    <row r="62" spans="1:16" ht="12.75">
      <c r="A62" s="9" t="s">
        <v>158</v>
      </c>
      <c r="B62" s="9" t="s">
        <v>87</v>
      </c>
      <c r="C62" s="18">
        <v>5212.65</v>
      </c>
      <c r="D62" s="18">
        <v>4.247690466822568</v>
      </c>
      <c r="E62" s="18">
        <v>1081.830932830364</v>
      </c>
      <c r="F62" s="18">
        <v>721.2206218869101</v>
      </c>
      <c r="G62" s="18">
        <v>432.7323731321456</v>
      </c>
      <c r="H62" s="18">
        <v>0.6887683032397347</v>
      </c>
      <c r="I62" s="18">
        <v>0.9612917824762278</v>
      </c>
      <c r="J62" s="18">
        <v>0.6927609789790588</v>
      </c>
      <c r="K62" s="18">
        <f t="shared" si="1"/>
        <v>6294.480932830364</v>
      </c>
      <c r="L62" s="18">
        <f t="shared" si="7"/>
        <v>5933.87062188691</v>
      </c>
      <c r="M62" s="18">
        <f t="shared" si="8"/>
        <v>5645.382373132145</v>
      </c>
      <c r="N62" s="18">
        <f t="shared" si="8"/>
        <v>4.936458770062302</v>
      </c>
      <c r="O62" s="18">
        <f t="shared" si="9"/>
        <v>5.208982249298796</v>
      </c>
      <c r="P62" s="18">
        <f t="shared" si="10"/>
        <v>4.940451445801626</v>
      </c>
    </row>
    <row r="63" spans="1:16" ht="12.75">
      <c r="A63" s="9" t="s">
        <v>158</v>
      </c>
      <c r="B63" s="9" t="s">
        <v>89</v>
      </c>
      <c r="C63" s="18">
        <v>20718.55</v>
      </c>
      <c r="D63" s="18">
        <v>16.883156805345976</v>
      </c>
      <c r="E63" s="18">
        <v>6217.789543416313</v>
      </c>
      <c r="F63" s="18">
        <v>4145.19302894421</v>
      </c>
      <c r="G63" s="18">
        <v>2487.1158173665253</v>
      </c>
      <c r="H63" s="18">
        <v>2.6761366194863814</v>
      </c>
      <c r="I63" s="18">
        <v>3.791193544272384</v>
      </c>
      <c r="J63" s="18">
        <v>2.542329788512063</v>
      </c>
      <c r="K63" s="18">
        <f t="shared" si="1"/>
        <v>26936.33954341631</v>
      </c>
      <c r="L63" s="18">
        <f t="shared" si="7"/>
        <v>24863.74302894421</v>
      </c>
      <c r="M63" s="18">
        <f t="shared" si="8"/>
        <v>23205.665817366524</v>
      </c>
      <c r="N63" s="18">
        <f t="shared" si="8"/>
        <v>19.559293424832358</v>
      </c>
      <c r="O63" s="18">
        <f t="shared" si="9"/>
        <v>20.67435034961836</v>
      </c>
      <c r="P63" s="18">
        <f t="shared" si="10"/>
        <v>19.42548659385804</v>
      </c>
    </row>
    <row r="64" spans="1:16" ht="12.75">
      <c r="A64" s="9" t="s">
        <v>158</v>
      </c>
      <c r="B64" s="9" t="s">
        <v>90</v>
      </c>
      <c r="C64" s="18">
        <v>13448.8</v>
      </c>
      <c r="D64" s="18">
        <v>10.959174230037187</v>
      </c>
      <c r="E64" s="18">
        <v>0</v>
      </c>
      <c r="F64" s="18">
        <v>0</v>
      </c>
      <c r="G64" s="18">
        <v>0</v>
      </c>
      <c r="H64" s="18">
        <v>0</v>
      </c>
      <c r="I64" s="18">
        <v>0</v>
      </c>
      <c r="J64" s="18">
        <v>0</v>
      </c>
      <c r="K64" s="18">
        <f t="shared" si="1"/>
        <v>13448.8</v>
      </c>
      <c r="L64" s="18">
        <f t="shared" si="7"/>
        <v>13448.8</v>
      </c>
      <c r="M64" s="18">
        <f t="shared" si="8"/>
        <v>13448.8</v>
      </c>
      <c r="N64" s="18">
        <f t="shared" si="8"/>
        <v>10.959174230037187</v>
      </c>
      <c r="O64" s="18">
        <f t="shared" si="9"/>
        <v>10.959174230037187</v>
      </c>
      <c r="P64" s="18">
        <f t="shared" si="10"/>
        <v>10.959174230037187</v>
      </c>
    </row>
    <row r="65" spans="1:16" ht="12.75">
      <c r="A65" s="9" t="s">
        <v>158</v>
      </c>
      <c r="B65" s="9" t="s">
        <v>95</v>
      </c>
      <c r="C65" s="18">
        <v>97487.1</v>
      </c>
      <c r="D65" s="18">
        <v>79.44040465179481</v>
      </c>
      <c r="E65" s="18">
        <v>7319.250991285377</v>
      </c>
      <c r="F65" s="18">
        <v>4879.50066085692</v>
      </c>
      <c r="G65" s="18">
        <v>2927.7003965141507</v>
      </c>
      <c r="H65" s="18">
        <v>4.659940784891449</v>
      </c>
      <c r="I65" s="18">
        <v>6.5037295738953365</v>
      </c>
      <c r="J65" s="18">
        <v>4.686953689566371</v>
      </c>
      <c r="K65" s="18">
        <f t="shared" si="1"/>
        <v>104806.35099128538</v>
      </c>
      <c r="L65" s="18">
        <f t="shared" si="7"/>
        <v>102366.60066085693</v>
      </c>
      <c r="M65" s="18">
        <f t="shared" si="8"/>
        <v>100414.80039651415</v>
      </c>
      <c r="N65" s="18">
        <f t="shared" si="8"/>
        <v>84.10034543668625</v>
      </c>
      <c r="O65" s="18">
        <f t="shared" si="9"/>
        <v>85.94413422569015</v>
      </c>
      <c r="P65" s="18">
        <f t="shared" si="10"/>
        <v>84.12735834136117</v>
      </c>
    </row>
    <row r="66" spans="1:16" ht="12.75">
      <c r="A66" s="9" t="s">
        <v>158</v>
      </c>
      <c r="B66" s="9" t="s">
        <v>97</v>
      </c>
      <c r="C66" s="18">
        <v>33342.15</v>
      </c>
      <c r="D66" s="18">
        <v>27.169891072365886</v>
      </c>
      <c r="E66" s="18">
        <v>450.5632009344831</v>
      </c>
      <c r="F66" s="18">
        <v>300.375467289655</v>
      </c>
      <c r="G66" s="18">
        <v>180.22528037379328</v>
      </c>
      <c r="H66" s="18">
        <v>0.19392240168220157</v>
      </c>
      <c r="I66" s="18">
        <v>0.27472340238311876</v>
      </c>
      <c r="J66" s="18">
        <v>0.18422628159809146</v>
      </c>
      <c r="K66" s="18">
        <f t="shared" si="1"/>
        <v>33792.713200934486</v>
      </c>
      <c r="L66" s="18">
        <f t="shared" si="7"/>
        <v>33642.525467289655</v>
      </c>
      <c r="M66" s="18">
        <f t="shared" si="8"/>
        <v>33522.375280373795</v>
      </c>
      <c r="N66" s="18">
        <f t="shared" si="8"/>
        <v>27.363813474048087</v>
      </c>
      <c r="O66" s="18">
        <f t="shared" si="9"/>
        <v>27.444614474749006</v>
      </c>
      <c r="P66" s="18">
        <f t="shared" si="10"/>
        <v>27.35411735396398</v>
      </c>
    </row>
    <row r="67" spans="1:16" ht="12.75">
      <c r="A67" s="9" t="s">
        <v>158</v>
      </c>
      <c r="B67" s="9" t="s">
        <v>102</v>
      </c>
      <c r="C67" s="18">
        <v>3238.55</v>
      </c>
      <c r="D67" s="18">
        <v>2.639033497612198</v>
      </c>
      <c r="E67" s="18">
        <v>6352.203574862296</v>
      </c>
      <c r="F67" s="18">
        <v>4234.80238324153</v>
      </c>
      <c r="G67" s="18">
        <v>2540.881429944918</v>
      </c>
      <c r="H67" s="18">
        <v>2.733988418620732</v>
      </c>
      <c r="I67" s="18">
        <v>3.8731502597127143</v>
      </c>
      <c r="J67" s="18">
        <v>2.597288997689696</v>
      </c>
      <c r="K67" s="18">
        <f t="shared" si="1"/>
        <v>9590.753574862296</v>
      </c>
      <c r="L67" s="18">
        <f t="shared" si="7"/>
        <v>7473.35238324153</v>
      </c>
      <c r="M67" s="18">
        <f t="shared" si="8"/>
        <v>5779.431429944918</v>
      </c>
      <c r="N67" s="18">
        <f t="shared" si="8"/>
        <v>5.37302191623293</v>
      </c>
      <c r="O67" s="18">
        <f t="shared" si="9"/>
        <v>6.512183757324912</v>
      </c>
      <c r="P67" s="18">
        <f t="shared" si="10"/>
        <v>5.236322495301894</v>
      </c>
    </row>
    <row r="68" spans="1:16" ht="12.75">
      <c r="A68" s="9" t="s">
        <v>158</v>
      </c>
      <c r="B68" s="9" t="s">
        <v>103</v>
      </c>
      <c r="C68" s="18">
        <v>30369.6</v>
      </c>
      <c r="D68" s="18">
        <v>24.747615972914858</v>
      </c>
      <c r="E68" s="18">
        <v>44212.933444938935</v>
      </c>
      <c r="F68" s="18">
        <v>29475.2889632926</v>
      </c>
      <c r="G68" s="18">
        <v>17685.173377975574</v>
      </c>
      <c r="H68" s="18">
        <v>70.24820907157809</v>
      </c>
      <c r="I68" s="18">
        <v>96.19854861419707</v>
      </c>
      <c r="J68" s="18">
        <v>75.55684216257235</v>
      </c>
      <c r="K68" s="18">
        <f t="shared" si="1"/>
        <v>74582.53344493893</v>
      </c>
      <c r="L68" s="18">
        <f t="shared" si="7"/>
        <v>59844.8889632926</v>
      </c>
      <c r="M68" s="18">
        <f t="shared" si="8"/>
        <v>48054.77337797557</v>
      </c>
      <c r="N68" s="18">
        <f t="shared" si="8"/>
        <v>94.99582504449295</v>
      </c>
      <c r="O68" s="18">
        <f t="shared" si="9"/>
        <v>120.94616458711192</v>
      </c>
      <c r="P68" s="18">
        <f t="shared" si="10"/>
        <v>100.30445813548721</v>
      </c>
    </row>
    <row r="69" spans="1:16" ht="12.75">
      <c r="A69" s="9" t="s">
        <v>158</v>
      </c>
      <c r="B69" s="9" t="s">
        <v>119</v>
      </c>
      <c r="C69" s="18">
        <v>590.94</v>
      </c>
      <c r="D69" s="18">
        <v>0.48154589402014863</v>
      </c>
      <c r="E69" s="18">
        <v>240.50832858500831</v>
      </c>
      <c r="F69" s="18">
        <v>160.338885723339</v>
      </c>
      <c r="G69" s="18">
        <v>96.20333143400333</v>
      </c>
      <c r="H69" s="18">
        <v>0.15312421596332387</v>
      </c>
      <c r="I69" s="18">
        <v>0.2137105465093167</v>
      </c>
      <c r="J69" s="18">
        <v>0.15401185167377118</v>
      </c>
      <c r="K69" s="18">
        <f t="shared" si="1"/>
        <v>831.4483285850083</v>
      </c>
      <c r="L69" s="18">
        <f t="shared" si="7"/>
        <v>751.278885723339</v>
      </c>
      <c r="M69" s="18">
        <f t="shared" si="8"/>
        <v>687.1433314340034</v>
      </c>
      <c r="N69" s="18">
        <f t="shared" si="8"/>
        <v>0.6346701099834725</v>
      </c>
      <c r="O69" s="18">
        <f t="shared" si="9"/>
        <v>0.6952564405294653</v>
      </c>
      <c r="P69" s="18">
        <f t="shared" si="10"/>
        <v>0.6355577456939199</v>
      </c>
    </row>
    <row r="70" spans="1:16" ht="12.75">
      <c r="A70" s="9" t="s">
        <v>158</v>
      </c>
      <c r="B70" s="9" t="s">
        <v>121</v>
      </c>
      <c r="C70" s="18">
        <v>10808.15</v>
      </c>
      <c r="D70" s="18">
        <v>8.807358199569956</v>
      </c>
      <c r="E70" s="18">
        <v>986.2711027994558</v>
      </c>
      <c r="F70" s="18">
        <v>657.514068532971</v>
      </c>
      <c r="G70" s="18">
        <v>394.50844111978233</v>
      </c>
      <c r="H70" s="18">
        <v>0.42449108264488583</v>
      </c>
      <c r="I70" s="18">
        <v>0.6013623670802566</v>
      </c>
      <c r="J70" s="18">
        <v>0.4032665285126416</v>
      </c>
      <c r="K70" s="18">
        <f t="shared" si="1"/>
        <v>11794.421102799455</v>
      </c>
      <c r="L70" s="18">
        <f t="shared" si="7"/>
        <v>11465.664068532971</v>
      </c>
      <c r="M70" s="18">
        <f t="shared" si="8"/>
        <v>11202.658441119782</v>
      </c>
      <c r="N70" s="18">
        <f t="shared" si="8"/>
        <v>9.231849282214842</v>
      </c>
      <c r="O70" s="18">
        <f t="shared" si="9"/>
        <v>9.408720566650212</v>
      </c>
      <c r="P70" s="18">
        <f t="shared" si="10"/>
        <v>9.210624728082598</v>
      </c>
    </row>
    <row r="71" spans="1:16" ht="12.75">
      <c r="A71" s="9" t="s">
        <v>158</v>
      </c>
      <c r="B71" s="9" t="s">
        <v>122</v>
      </c>
      <c r="C71" s="18">
        <v>1005.48</v>
      </c>
      <c r="D71" s="18">
        <v>0.819346745049208</v>
      </c>
      <c r="E71" s="18">
        <v>3433.5774547126666</v>
      </c>
      <c r="F71" s="18">
        <v>2289.0516364751097</v>
      </c>
      <c r="G71" s="18">
        <v>1373.4309818850666</v>
      </c>
      <c r="H71" s="18">
        <v>5.455477574282573</v>
      </c>
      <c r="I71" s="18">
        <v>7.470781555563071</v>
      </c>
      <c r="J71" s="18">
        <v>5.8677461454073425</v>
      </c>
      <c r="K71" s="18">
        <f t="shared" si="1"/>
        <v>4439.057454712667</v>
      </c>
      <c r="L71" s="18">
        <f t="shared" si="7"/>
        <v>3294.5316364751097</v>
      </c>
      <c r="M71" s="18">
        <f t="shared" si="8"/>
        <v>2378.9109818850666</v>
      </c>
      <c r="N71" s="18">
        <f t="shared" si="8"/>
        <v>6.274824319331781</v>
      </c>
      <c r="O71" s="18">
        <f t="shared" si="9"/>
        <v>8.29012830061228</v>
      </c>
      <c r="P71" s="18">
        <f t="shared" si="10"/>
        <v>6.687092890456551</v>
      </c>
    </row>
    <row r="72" spans="1:16" ht="12.75">
      <c r="A72" s="9" t="s">
        <v>158</v>
      </c>
      <c r="B72" s="9" t="s">
        <v>125</v>
      </c>
      <c r="C72" s="18">
        <v>14655.2</v>
      </c>
      <c r="D72" s="18">
        <v>11.942246905005724</v>
      </c>
      <c r="E72" s="18">
        <v>5822.419924279286</v>
      </c>
      <c r="F72" s="18">
        <v>3881.61328285286</v>
      </c>
      <c r="G72" s="18">
        <v>2328.967969711715</v>
      </c>
      <c r="H72" s="18">
        <v>3.706954728594271</v>
      </c>
      <c r="I72" s="18">
        <v>5.1736775659503</v>
      </c>
      <c r="J72" s="18">
        <v>3.728443330990771</v>
      </c>
      <c r="K72" s="18">
        <f t="shared" si="1"/>
        <v>20477.619924279286</v>
      </c>
      <c r="L72" s="18">
        <f t="shared" si="7"/>
        <v>18536.81328285286</v>
      </c>
      <c r="M72" s="18">
        <f t="shared" si="8"/>
        <v>16984.167969711714</v>
      </c>
      <c r="N72" s="18">
        <f t="shared" si="8"/>
        <v>15.649201633599995</v>
      </c>
      <c r="O72" s="18">
        <f t="shared" si="9"/>
        <v>17.115924470956024</v>
      </c>
      <c r="P72" s="18">
        <f t="shared" si="10"/>
        <v>15.670690235996496</v>
      </c>
    </row>
    <row r="73" spans="1:16" ht="12.75">
      <c r="A73" s="9" t="s">
        <v>158</v>
      </c>
      <c r="B73" s="9" t="s">
        <v>126</v>
      </c>
      <c r="C73" s="18">
        <v>70040.65</v>
      </c>
      <c r="D73" s="18">
        <v>57.07480864724391</v>
      </c>
      <c r="E73" s="18">
        <v>0</v>
      </c>
      <c r="F73" s="18">
        <v>0</v>
      </c>
      <c r="G73" s="18">
        <v>0</v>
      </c>
      <c r="H73" s="18">
        <v>0</v>
      </c>
      <c r="I73" s="18">
        <v>0</v>
      </c>
      <c r="J73" s="18">
        <v>0</v>
      </c>
      <c r="K73" s="18">
        <f t="shared" si="1"/>
        <v>70040.65</v>
      </c>
      <c r="L73" s="18">
        <f t="shared" si="7"/>
        <v>70040.65</v>
      </c>
      <c r="M73" s="18">
        <f t="shared" si="8"/>
        <v>70040.65</v>
      </c>
      <c r="N73" s="18">
        <f t="shared" si="8"/>
        <v>57.07480864724391</v>
      </c>
      <c r="O73" s="18">
        <f t="shared" si="9"/>
        <v>57.07480864724391</v>
      </c>
      <c r="P73" s="18">
        <f t="shared" si="10"/>
        <v>57.07480864724391</v>
      </c>
    </row>
    <row r="74" spans="1:16" ht="12.75">
      <c r="A74" s="9" t="s">
        <v>158</v>
      </c>
      <c r="B74" s="9" t="s">
        <v>130</v>
      </c>
      <c r="C74" s="18">
        <v>382944.05</v>
      </c>
      <c r="D74" s="18">
        <v>312.05390550131403</v>
      </c>
      <c r="E74" s="18">
        <v>22880.34073088837</v>
      </c>
      <c r="F74" s="18">
        <v>15253.560487258901</v>
      </c>
      <c r="G74" s="18">
        <v>9152.13629235535</v>
      </c>
      <c r="H74" s="18">
        <v>14.567205451900403</v>
      </c>
      <c r="I74" s="18">
        <v>20.330980430847035</v>
      </c>
      <c r="J74" s="18">
        <v>14.651649128422648</v>
      </c>
      <c r="K74" s="18">
        <f t="shared" si="1"/>
        <v>405824.39073088835</v>
      </c>
      <c r="L74" s="18">
        <f t="shared" si="7"/>
        <v>398197.6104872589</v>
      </c>
      <c r="M74" s="18">
        <f t="shared" si="8"/>
        <v>392096.18629235536</v>
      </c>
      <c r="N74" s="18">
        <f t="shared" si="8"/>
        <v>326.62111095321444</v>
      </c>
      <c r="O74" s="18">
        <f t="shared" si="9"/>
        <v>332.38488593216107</v>
      </c>
      <c r="P74" s="18">
        <f t="shared" si="10"/>
        <v>326.7055546297367</v>
      </c>
    </row>
    <row r="75" spans="1:16" ht="12.75">
      <c r="A75" s="9" t="s">
        <v>158</v>
      </c>
      <c r="B75" s="9" t="s">
        <v>132</v>
      </c>
      <c r="C75" s="18">
        <v>458.85</v>
      </c>
      <c r="D75" s="18">
        <v>0.3739082368280116</v>
      </c>
      <c r="E75" s="18">
        <v>0</v>
      </c>
      <c r="F75" s="18">
        <v>0</v>
      </c>
      <c r="G75" s="18">
        <v>0</v>
      </c>
      <c r="H75" s="18">
        <v>0</v>
      </c>
      <c r="I75" s="18">
        <v>0</v>
      </c>
      <c r="J75" s="18">
        <v>0</v>
      </c>
      <c r="K75" s="18">
        <f t="shared" si="1"/>
        <v>458.85</v>
      </c>
      <c r="L75" s="18">
        <f t="shared" si="7"/>
        <v>458.85</v>
      </c>
      <c r="M75" s="18">
        <f t="shared" si="8"/>
        <v>458.85</v>
      </c>
      <c r="N75" s="18">
        <f t="shared" si="8"/>
        <v>0.3739082368280116</v>
      </c>
      <c r="O75" s="18">
        <f t="shared" si="9"/>
        <v>0.3739082368280116</v>
      </c>
      <c r="P75" s="18">
        <f t="shared" si="10"/>
        <v>0.3739082368280116</v>
      </c>
    </row>
    <row r="76" spans="1:16" ht="12.75">
      <c r="A76" s="9" t="s">
        <v>158</v>
      </c>
      <c r="B76" s="9" t="s">
        <v>137</v>
      </c>
      <c r="C76" s="18">
        <v>115870.55</v>
      </c>
      <c r="D76" s="18">
        <v>94.42073237614026</v>
      </c>
      <c r="E76" s="18">
        <v>8629.537443523368</v>
      </c>
      <c r="F76" s="18">
        <v>5753.02496234891</v>
      </c>
      <c r="G76" s="18">
        <v>3451.814977409348</v>
      </c>
      <c r="H76" s="18">
        <v>5.494159653180629</v>
      </c>
      <c r="I76" s="18">
        <v>7.668022034946474</v>
      </c>
      <c r="J76" s="18">
        <v>5.526008386422339</v>
      </c>
      <c r="K76" s="18">
        <f t="shared" si="1"/>
        <v>124500.08744352337</v>
      </c>
      <c r="L76" s="18">
        <f t="shared" si="7"/>
        <v>121623.57496234891</v>
      </c>
      <c r="M76" s="18">
        <f t="shared" si="8"/>
        <v>119322.36497740935</v>
      </c>
      <c r="N76" s="18">
        <f t="shared" si="8"/>
        <v>99.9148920293209</v>
      </c>
      <c r="O76" s="18">
        <f t="shared" si="9"/>
        <v>102.08875441108674</v>
      </c>
      <c r="P76" s="18">
        <f t="shared" si="10"/>
        <v>99.9467407625626</v>
      </c>
    </row>
    <row r="77" spans="1:16" ht="12.75">
      <c r="A77" s="9" t="s">
        <v>158</v>
      </c>
      <c r="B77" s="9" t="s">
        <v>140</v>
      </c>
      <c r="C77" s="18">
        <v>6291.6</v>
      </c>
      <c r="D77" s="18">
        <v>5.126906533348847</v>
      </c>
      <c r="E77" s="18">
        <v>2718.049395778259</v>
      </c>
      <c r="F77" s="18">
        <v>1812.03293051884</v>
      </c>
      <c r="G77" s="18">
        <v>1087.2197583113036</v>
      </c>
      <c r="H77" s="18">
        <v>4.318602891601718</v>
      </c>
      <c r="I77" s="18">
        <v>5.913934827717128</v>
      </c>
      <c r="J77" s="18">
        <v>4.644958232473975</v>
      </c>
      <c r="K77" s="18">
        <f t="shared" si="1"/>
        <v>9009.649395778259</v>
      </c>
      <c r="L77" s="18">
        <f t="shared" si="7"/>
        <v>8103.63293051884</v>
      </c>
      <c r="M77" s="18">
        <f t="shared" si="8"/>
        <v>7378.819758311304</v>
      </c>
      <c r="N77" s="18">
        <f t="shared" si="8"/>
        <v>9.445509424950565</v>
      </c>
      <c r="O77" s="18">
        <f t="shared" si="9"/>
        <v>11.040841361065976</v>
      </c>
      <c r="P77" s="18">
        <f t="shared" si="10"/>
        <v>9.771864765822823</v>
      </c>
    </row>
    <row r="78" spans="1:16" ht="12.75">
      <c r="A78" s="9" t="s">
        <v>158</v>
      </c>
      <c r="B78" s="9" t="s">
        <v>145</v>
      </c>
      <c r="C78" s="18">
        <v>30764.16</v>
      </c>
      <c r="D78" s="18">
        <v>25.06913549764595</v>
      </c>
      <c r="E78" s="18">
        <v>2200.916003118087</v>
      </c>
      <c r="F78" s="18">
        <v>1467.27733541206</v>
      </c>
      <c r="G78" s="18">
        <v>880.3664012472349</v>
      </c>
      <c r="H78" s="18">
        <v>1.4012551638496427</v>
      </c>
      <c r="I78" s="18">
        <v>1.9556867931133524</v>
      </c>
      <c r="J78" s="18">
        <v>1.409378007875695</v>
      </c>
      <c r="K78" s="18">
        <f t="shared" si="1"/>
        <v>32965.07600311808</v>
      </c>
      <c r="L78" s="18">
        <f t="shared" si="7"/>
        <v>32231.43733541206</v>
      </c>
      <c r="M78" s="18">
        <f t="shared" si="8"/>
        <v>31644.526401247236</v>
      </c>
      <c r="N78" s="18">
        <f t="shared" si="8"/>
        <v>26.470390661495593</v>
      </c>
      <c r="O78" s="18">
        <f t="shared" si="9"/>
        <v>27.0248222907593</v>
      </c>
      <c r="P78" s="18">
        <f t="shared" si="10"/>
        <v>26.478513505521644</v>
      </c>
    </row>
    <row r="79" spans="1:16" ht="12.75">
      <c r="A79" s="9" t="s">
        <v>158</v>
      </c>
      <c r="B79" s="9" t="s">
        <v>155</v>
      </c>
      <c r="C79" s="18">
        <v>104770.75</v>
      </c>
      <c r="D79" s="18">
        <v>85.37571407572932</v>
      </c>
      <c r="E79" s="18">
        <v>6872.0187234762</v>
      </c>
      <c r="F79" s="18">
        <v>4581.3458156508</v>
      </c>
      <c r="G79" s="18">
        <v>2748.8074893904804</v>
      </c>
      <c r="H79" s="18">
        <v>4.375201829011282</v>
      </c>
      <c r="I79" s="18">
        <v>6.106328565238301</v>
      </c>
      <c r="J79" s="18">
        <v>4.400564149134279</v>
      </c>
      <c r="K79" s="18">
        <f t="shared" si="1"/>
        <v>111642.7687234762</v>
      </c>
      <c r="L79" s="18">
        <f t="shared" si="7"/>
        <v>109352.0958156508</v>
      </c>
      <c r="M79" s="18">
        <f t="shared" si="8"/>
        <v>107519.55748939048</v>
      </c>
      <c r="N79" s="18">
        <f t="shared" si="8"/>
        <v>89.75091590474061</v>
      </c>
      <c r="O79" s="18">
        <f t="shared" si="9"/>
        <v>91.48204264096762</v>
      </c>
      <c r="P79" s="18">
        <f t="shared" si="10"/>
        <v>89.7762782248636</v>
      </c>
    </row>
    <row r="80" spans="1:16" ht="12.75">
      <c r="A80" s="9" t="s">
        <v>158</v>
      </c>
      <c r="B80" s="9" t="s">
        <v>156</v>
      </c>
      <c r="C80" s="18">
        <v>16637.35</v>
      </c>
      <c r="D80" s="18">
        <v>13.557463667844653</v>
      </c>
      <c r="E80" s="18">
        <v>3567.9967531464636</v>
      </c>
      <c r="F80" s="18">
        <v>2378.66450209764</v>
      </c>
      <c r="G80" s="18">
        <v>1427.1987012585855</v>
      </c>
      <c r="H80" s="18">
        <v>2.271633205384527</v>
      </c>
      <c r="I80" s="18">
        <v>3.1704454500372283</v>
      </c>
      <c r="J80" s="18">
        <v>2.2848014867138504</v>
      </c>
      <c r="K80" s="18">
        <f t="shared" si="1"/>
        <v>20205.346753146463</v>
      </c>
      <c r="L80" s="18">
        <f t="shared" si="7"/>
        <v>19016.014502097638</v>
      </c>
      <c r="M80" s="18">
        <f t="shared" si="8"/>
        <v>18064.548701258584</v>
      </c>
      <c r="N80" s="18">
        <f t="shared" si="8"/>
        <v>15.82909687322918</v>
      </c>
      <c r="O80" s="18">
        <f t="shared" si="9"/>
        <v>16.727909117881882</v>
      </c>
      <c r="P80" s="18">
        <f t="shared" si="10"/>
        <v>15.842265154558504</v>
      </c>
    </row>
    <row r="81" spans="1:16" s="13" customFormat="1" ht="12.75">
      <c r="A81" s="9" t="s">
        <v>158</v>
      </c>
      <c r="B81" s="9" t="s">
        <v>186</v>
      </c>
      <c r="C81" s="10">
        <f aca="true" t="shared" si="11" ref="C81:P81">SUM(C38:C80)</f>
        <v>2157329.1700000004</v>
      </c>
      <c r="D81" s="10">
        <f t="shared" si="11"/>
        <v>1757.9669744193914</v>
      </c>
      <c r="E81" s="10">
        <f t="shared" si="11"/>
        <v>276884.1331330846</v>
      </c>
      <c r="F81" s="10">
        <f t="shared" si="11"/>
        <v>184589.422088723</v>
      </c>
      <c r="G81" s="10">
        <f t="shared" si="11"/>
        <v>110753.6532532338</v>
      </c>
      <c r="H81" s="10">
        <f t="shared" si="11"/>
        <v>322.30242400454955</v>
      </c>
      <c r="I81" s="10">
        <f t="shared" si="11"/>
        <v>443.429170564514</v>
      </c>
      <c r="J81" s="10">
        <f t="shared" si="11"/>
        <v>341.171059950023</v>
      </c>
      <c r="K81" s="10">
        <f t="shared" si="11"/>
        <v>2434213.303133085</v>
      </c>
      <c r="L81" s="10">
        <f t="shared" si="11"/>
        <v>2341918.592088723</v>
      </c>
      <c r="M81" s="10">
        <f t="shared" si="11"/>
        <v>2268082.8232532344</v>
      </c>
      <c r="N81" s="10">
        <f t="shared" si="11"/>
        <v>2080.26939842394</v>
      </c>
      <c r="O81" s="10">
        <f t="shared" si="11"/>
        <v>2201.396144983905</v>
      </c>
      <c r="P81" s="10">
        <f t="shared" si="11"/>
        <v>2099.1380343694145</v>
      </c>
    </row>
    <row r="82" spans="1:16" s="13" customFormat="1" ht="12.75">
      <c r="A82" s="9"/>
      <c r="B82" s="9"/>
      <c r="C82" s="10"/>
      <c r="D82" s="10"/>
      <c r="E82" s="10"/>
      <c r="F82" s="10"/>
      <c r="G82" s="10"/>
      <c r="H82" s="10"/>
      <c r="I82" s="10"/>
      <c r="J82" s="10"/>
      <c r="K82" s="18"/>
      <c r="L82" s="10"/>
      <c r="M82" s="10"/>
      <c r="N82" s="10"/>
      <c r="O82" s="10"/>
      <c r="P82" s="10"/>
    </row>
    <row r="83" spans="1:16" ht="12.75">
      <c r="A83" s="9" t="s">
        <v>159</v>
      </c>
      <c r="B83" s="9" t="s">
        <v>74</v>
      </c>
      <c r="C83" s="18">
        <v>74031.154</v>
      </c>
      <c r="D83" s="18">
        <v>61.07754729312064</v>
      </c>
      <c r="E83" s="18">
        <v>0</v>
      </c>
      <c r="F83" s="18">
        <v>0</v>
      </c>
      <c r="G83" s="18">
        <v>0</v>
      </c>
      <c r="H83" s="18">
        <v>0</v>
      </c>
      <c r="I83" s="18">
        <v>0</v>
      </c>
      <c r="J83" s="18">
        <v>0</v>
      </c>
      <c r="K83" s="18">
        <f aca="true" t="shared" si="12" ref="K83:K146">C83+E83</f>
        <v>74031.154</v>
      </c>
      <c r="L83" s="18">
        <f aca="true" t="shared" si="13" ref="L83:L88">C83+F83</f>
        <v>74031.154</v>
      </c>
      <c r="M83" s="18">
        <f aca="true" t="shared" si="14" ref="M83:N88">C83+G83</f>
        <v>74031.154</v>
      </c>
      <c r="N83" s="18">
        <f t="shared" si="14"/>
        <v>61.07754729312064</v>
      </c>
      <c r="O83" s="18">
        <f aca="true" t="shared" si="15" ref="O83:O88">I83+D83</f>
        <v>61.07754729312064</v>
      </c>
      <c r="P83" s="18">
        <f aca="true" t="shared" si="16" ref="P83:P88">D83+J83</f>
        <v>61.07754729312064</v>
      </c>
    </row>
    <row r="84" spans="1:16" ht="12.75">
      <c r="A84" s="9" t="s">
        <v>159</v>
      </c>
      <c r="B84" s="9" t="s">
        <v>76</v>
      </c>
      <c r="C84" s="18">
        <v>1013.65</v>
      </c>
      <c r="D84" s="18">
        <v>0.8362865154536391</v>
      </c>
      <c r="E84" s="18">
        <v>0</v>
      </c>
      <c r="F84" s="18">
        <v>0</v>
      </c>
      <c r="G84" s="18">
        <v>0</v>
      </c>
      <c r="H84" s="18">
        <v>0</v>
      </c>
      <c r="I84" s="18">
        <v>0</v>
      </c>
      <c r="J84" s="18">
        <v>0</v>
      </c>
      <c r="K84" s="18">
        <f t="shared" si="12"/>
        <v>1013.65</v>
      </c>
      <c r="L84" s="18">
        <f t="shared" si="13"/>
        <v>1013.65</v>
      </c>
      <c r="M84" s="18">
        <f t="shared" si="14"/>
        <v>1013.65</v>
      </c>
      <c r="N84" s="18">
        <f t="shared" si="14"/>
        <v>0.8362865154536391</v>
      </c>
      <c r="O84" s="18">
        <f t="shared" si="15"/>
        <v>0.8362865154536391</v>
      </c>
      <c r="P84" s="18">
        <f t="shared" si="16"/>
        <v>0.8362865154536391</v>
      </c>
    </row>
    <row r="85" spans="1:16" ht="12.75">
      <c r="A85" s="9" t="s">
        <v>159</v>
      </c>
      <c r="B85" s="9" t="s">
        <v>118</v>
      </c>
      <c r="C85" s="18">
        <v>114023.25</v>
      </c>
      <c r="D85" s="18">
        <v>94.07202330508476</v>
      </c>
      <c r="E85" s="18">
        <v>0</v>
      </c>
      <c r="F85" s="18">
        <v>0</v>
      </c>
      <c r="G85" s="18">
        <v>0</v>
      </c>
      <c r="H85" s="18">
        <v>0</v>
      </c>
      <c r="I85" s="18">
        <v>0</v>
      </c>
      <c r="J85" s="18">
        <v>0</v>
      </c>
      <c r="K85" s="18">
        <f t="shared" si="12"/>
        <v>114023.25</v>
      </c>
      <c r="L85" s="18">
        <f t="shared" si="13"/>
        <v>114023.25</v>
      </c>
      <c r="M85" s="18">
        <f t="shared" si="14"/>
        <v>114023.25</v>
      </c>
      <c r="N85" s="18">
        <f t="shared" si="14"/>
        <v>94.07202330508476</v>
      </c>
      <c r="O85" s="18">
        <f t="shared" si="15"/>
        <v>94.07202330508476</v>
      </c>
      <c r="P85" s="18">
        <f t="shared" si="16"/>
        <v>94.07202330508476</v>
      </c>
    </row>
    <row r="86" spans="1:16" ht="12.75">
      <c r="A86" s="9" t="s">
        <v>159</v>
      </c>
      <c r="B86" s="9" t="s">
        <v>136</v>
      </c>
      <c r="C86" s="18">
        <v>359.2</v>
      </c>
      <c r="D86" s="18">
        <v>0.2963489531405783</v>
      </c>
      <c r="E86" s="18">
        <v>0</v>
      </c>
      <c r="F86" s="18">
        <v>0</v>
      </c>
      <c r="G86" s="18">
        <v>0</v>
      </c>
      <c r="H86" s="18">
        <v>0</v>
      </c>
      <c r="I86" s="18">
        <v>0</v>
      </c>
      <c r="J86" s="18">
        <v>0</v>
      </c>
      <c r="K86" s="18">
        <f t="shared" si="12"/>
        <v>359.2</v>
      </c>
      <c r="L86" s="18">
        <f t="shared" si="13"/>
        <v>359.2</v>
      </c>
      <c r="M86" s="18">
        <f t="shared" si="14"/>
        <v>359.2</v>
      </c>
      <c r="N86" s="18">
        <f t="shared" si="14"/>
        <v>0.2963489531405783</v>
      </c>
      <c r="O86" s="18">
        <f t="shared" si="15"/>
        <v>0.2963489531405783</v>
      </c>
      <c r="P86" s="18">
        <f t="shared" si="16"/>
        <v>0.2963489531405783</v>
      </c>
    </row>
    <row r="87" spans="1:16" ht="12.75">
      <c r="A87" s="9" t="s">
        <v>159</v>
      </c>
      <c r="B87" s="9" t="s">
        <v>144</v>
      </c>
      <c r="C87" s="18">
        <v>194.089</v>
      </c>
      <c r="D87" s="18">
        <v>0.29327560084127974</v>
      </c>
      <c r="E87" s="18">
        <v>0</v>
      </c>
      <c r="F87" s="18">
        <v>0</v>
      </c>
      <c r="G87" s="18">
        <v>0</v>
      </c>
      <c r="H87" s="18">
        <v>0</v>
      </c>
      <c r="I87" s="18">
        <v>0</v>
      </c>
      <c r="J87" s="18">
        <v>0</v>
      </c>
      <c r="K87" s="18">
        <f t="shared" si="12"/>
        <v>194.089</v>
      </c>
      <c r="L87" s="18">
        <f t="shared" si="13"/>
        <v>194.089</v>
      </c>
      <c r="M87" s="18">
        <f t="shared" si="14"/>
        <v>194.089</v>
      </c>
      <c r="N87" s="18">
        <f t="shared" si="14"/>
        <v>0.29327560084127974</v>
      </c>
      <c r="O87" s="18">
        <f t="shared" si="15"/>
        <v>0.29327560084127974</v>
      </c>
      <c r="P87" s="18">
        <f t="shared" si="16"/>
        <v>0.29327560084127974</v>
      </c>
    </row>
    <row r="88" spans="1:16" ht="12.75">
      <c r="A88" s="9" t="s">
        <v>159</v>
      </c>
      <c r="B88" s="9" t="s">
        <v>151</v>
      </c>
      <c r="C88" s="18">
        <v>450.34</v>
      </c>
      <c r="D88" s="18">
        <v>0.37154172482552345</v>
      </c>
      <c r="E88" s="18">
        <v>0</v>
      </c>
      <c r="F88" s="18">
        <v>0</v>
      </c>
      <c r="G88" s="18">
        <v>0</v>
      </c>
      <c r="H88" s="18">
        <v>0</v>
      </c>
      <c r="I88" s="18">
        <v>0</v>
      </c>
      <c r="J88" s="18">
        <v>0</v>
      </c>
      <c r="K88" s="18">
        <f t="shared" si="12"/>
        <v>450.34</v>
      </c>
      <c r="L88" s="18">
        <f t="shared" si="13"/>
        <v>450.34</v>
      </c>
      <c r="M88" s="18">
        <f t="shared" si="14"/>
        <v>450.34</v>
      </c>
      <c r="N88" s="18">
        <f t="shared" si="14"/>
        <v>0.37154172482552345</v>
      </c>
      <c r="O88" s="18">
        <f t="shared" si="15"/>
        <v>0.37154172482552345</v>
      </c>
      <c r="P88" s="18">
        <f t="shared" si="16"/>
        <v>0.37154172482552345</v>
      </c>
    </row>
    <row r="89" spans="1:16" s="13" customFormat="1" ht="12.75">
      <c r="A89" s="9" t="s">
        <v>158</v>
      </c>
      <c r="B89" s="9" t="s">
        <v>186</v>
      </c>
      <c r="C89" s="10">
        <f aca="true" t="shared" si="17" ref="C89:P89">SUM(C83:C88)</f>
        <v>190071.68300000002</v>
      </c>
      <c r="D89" s="10">
        <f t="shared" si="17"/>
        <v>156.9470233924664</v>
      </c>
      <c r="E89" s="10">
        <f t="shared" si="17"/>
        <v>0</v>
      </c>
      <c r="F89" s="10">
        <f t="shared" si="17"/>
        <v>0</v>
      </c>
      <c r="G89" s="10">
        <f t="shared" si="17"/>
        <v>0</v>
      </c>
      <c r="H89" s="10">
        <f t="shared" si="17"/>
        <v>0</v>
      </c>
      <c r="I89" s="10">
        <f t="shared" si="17"/>
        <v>0</v>
      </c>
      <c r="J89" s="10">
        <f t="shared" si="17"/>
        <v>0</v>
      </c>
      <c r="K89" s="10">
        <f t="shared" si="17"/>
        <v>190071.68300000002</v>
      </c>
      <c r="L89" s="10">
        <f t="shared" si="17"/>
        <v>190071.68300000002</v>
      </c>
      <c r="M89" s="10">
        <f t="shared" si="17"/>
        <v>190071.68300000002</v>
      </c>
      <c r="N89" s="10">
        <f t="shared" si="17"/>
        <v>156.9470233924664</v>
      </c>
      <c r="O89" s="10">
        <f t="shared" si="17"/>
        <v>156.9470233924664</v>
      </c>
      <c r="P89" s="10">
        <f t="shared" si="17"/>
        <v>156.9470233924664</v>
      </c>
    </row>
    <row r="90" spans="1:16" ht="12.75">
      <c r="A90" s="9"/>
      <c r="B90" s="9"/>
      <c r="C90" s="18"/>
      <c r="D90" s="18"/>
      <c r="E90" s="18"/>
      <c r="F90" s="18"/>
      <c r="G90" s="18"/>
      <c r="H90" s="18"/>
      <c r="I90" s="18"/>
      <c r="J90" s="18"/>
      <c r="K90" s="18"/>
      <c r="L90" s="18"/>
      <c r="M90" s="18"/>
      <c r="N90" s="18"/>
      <c r="O90" s="18"/>
      <c r="P90" s="18"/>
    </row>
    <row r="91" spans="1:16" ht="12.75">
      <c r="A91" s="9" t="s">
        <v>160</v>
      </c>
      <c r="B91" s="9" t="s">
        <v>27</v>
      </c>
      <c r="C91" s="18">
        <v>59268.6</v>
      </c>
      <c r="D91" s="18">
        <v>48.89807228315055</v>
      </c>
      <c r="E91" s="18">
        <v>0</v>
      </c>
      <c r="F91" s="18">
        <v>0</v>
      </c>
      <c r="G91" s="18">
        <v>0</v>
      </c>
      <c r="H91" s="18">
        <v>0</v>
      </c>
      <c r="I91" s="18">
        <v>0</v>
      </c>
      <c r="J91" s="18">
        <v>0</v>
      </c>
      <c r="K91" s="18">
        <f t="shared" si="12"/>
        <v>59268.6</v>
      </c>
      <c r="L91" s="18">
        <f>C91+F91</f>
        <v>59268.6</v>
      </c>
      <c r="M91" s="18">
        <f aca="true" t="shared" si="18" ref="M91:N95">C91+G91</f>
        <v>59268.6</v>
      </c>
      <c r="N91" s="18">
        <f t="shared" si="18"/>
        <v>48.89807228315055</v>
      </c>
      <c r="O91" s="18">
        <f>I91+D91</f>
        <v>48.89807228315055</v>
      </c>
      <c r="P91" s="18">
        <f>D91+J91</f>
        <v>48.89807228315055</v>
      </c>
    </row>
    <row r="92" spans="1:16" ht="12.75">
      <c r="A92" s="9" t="s">
        <v>160</v>
      </c>
      <c r="B92" s="9" t="s">
        <v>72</v>
      </c>
      <c r="C92" s="18">
        <v>841.104</v>
      </c>
      <c r="D92" s="18">
        <v>0.6939317647058824</v>
      </c>
      <c r="E92" s="18">
        <v>0</v>
      </c>
      <c r="F92" s="18">
        <v>0</v>
      </c>
      <c r="G92" s="18">
        <v>0</v>
      </c>
      <c r="H92" s="18">
        <v>0</v>
      </c>
      <c r="I92" s="18">
        <v>0</v>
      </c>
      <c r="J92" s="18">
        <v>0</v>
      </c>
      <c r="K92" s="18">
        <f t="shared" si="12"/>
        <v>841.104</v>
      </c>
      <c r="L92" s="18">
        <f>C92+F92</f>
        <v>841.104</v>
      </c>
      <c r="M92" s="18">
        <f t="shared" si="18"/>
        <v>841.104</v>
      </c>
      <c r="N92" s="18">
        <f t="shared" si="18"/>
        <v>0.6939317647058824</v>
      </c>
      <c r="O92" s="18">
        <f>I92+D92</f>
        <v>0.6939317647058824</v>
      </c>
      <c r="P92" s="18">
        <f>D92+J92</f>
        <v>0.6939317647058824</v>
      </c>
    </row>
    <row r="93" spans="1:16" ht="12.75">
      <c r="A93" s="9" t="s">
        <v>160</v>
      </c>
      <c r="B93" s="9" t="s">
        <v>93</v>
      </c>
      <c r="C93" s="18">
        <v>23369.28</v>
      </c>
      <c r="D93" s="18">
        <v>19.28023848454636</v>
      </c>
      <c r="E93" s="18">
        <v>0</v>
      </c>
      <c r="F93" s="18">
        <v>0</v>
      </c>
      <c r="G93" s="18">
        <v>0</v>
      </c>
      <c r="H93" s="18">
        <v>0</v>
      </c>
      <c r="I93" s="18">
        <v>0</v>
      </c>
      <c r="J93" s="18">
        <v>0</v>
      </c>
      <c r="K93" s="18">
        <f t="shared" si="12"/>
        <v>23369.28</v>
      </c>
      <c r="L93" s="18">
        <f>C93+F93</f>
        <v>23369.28</v>
      </c>
      <c r="M93" s="18">
        <f t="shared" si="18"/>
        <v>23369.28</v>
      </c>
      <c r="N93" s="18">
        <f t="shared" si="18"/>
        <v>19.28023848454636</v>
      </c>
      <c r="O93" s="18">
        <f>I93+D93</f>
        <v>19.28023848454636</v>
      </c>
      <c r="P93" s="18">
        <f>D93+J93</f>
        <v>19.28023848454636</v>
      </c>
    </row>
    <row r="94" spans="1:16" ht="12.75">
      <c r="A94" s="9" t="s">
        <v>160</v>
      </c>
      <c r="B94" s="9" t="s">
        <v>104</v>
      </c>
      <c r="C94" s="18">
        <v>2520.35</v>
      </c>
      <c r="D94" s="18">
        <v>2.0793515702891323</v>
      </c>
      <c r="E94" s="18">
        <v>0</v>
      </c>
      <c r="F94" s="18">
        <v>0</v>
      </c>
      <c r="G94" s="18">
        <v>0</v>
      </c>
      <c r="H94" s="18">
        <v>0</v>
      </c>
      <c r="I94" s="18">
        <v>0</v>
      </c>
      <c r="J94" s="18">
        <v>0</v>
      </c>
      <c r="K94" s="18">
        <f t="shared" si="12"/>
        <v>2520.35</v>
      </c>
      <c r="L94" s="18">
        <f>C94+F94</f>
        <v>2520.35</v>
      </c>
      <c r="M94" s="18">
        <f t="shared" si="18"/>
        <v>2520.35</v>
      </c>
      <c r="N94" s="18">
        <f t="shared" si="18"/>
        <v>2.0793515702891323</v>
      </c>
      <c r="O94" s="18">
        <f>I94+D94</f>
        <v>2.0793515702891323</v>
      </c>
      <c r="P94" s="18">
        <f>D94+J94</f>
        <v>2.0793515702891323</v>
      </c>
    </row>
    <row r="95" spans="1:16" ht="12.75">
      <c r="A95" s="9" t="s">
        <v>160</v>
      </c>
      <c r="B95" s="9" t="s">
        <v>127</v>
      </c>
      <c r="C95" s="18">
        <v>403.41</v>
      </c>
      <c r="D95" s="18">
        <v>0.33282330508474567</v>
      </c>
      <c r="E95" s="18">
        <v>0</v>
      </c>
      <c r="F95" s="18">
        <v>0</v>
      </c>
      <c r="G95" s="18">
        <v>0</v>
      </c>
      <c r="H95" s="18">
        <v>0</v>
      </c>
      <c r="I95" s="18">
        <v>0</v>
      </c>
      <c r="J95" s="18">
        <v>0</v>
      </c>
      <c r="K95" s="18">
        <f t="shared" si="12"/>
        <v>403.41</v>
      </c>
      <c r="L95" s="18">
        <f>C95+F95</f>
        <v>403.41</v>
      </c>
      <c r="M95" s="18">
        <f t="shared" si="18"/>
        <v>403.41</v>
      </c>
      <c r="N95" s="18">
        <f t="shared" si="18"/>
        <v>0.33282330508474567</v>
      </c>
      <c r="O95" s="18">
        <f>I95+D95</f>
        <v>0.33282330508474567</v>
      </c>
      <c r="P95" s="18">
        <f>D95+J95</f>
        <v>0.33282330508474567</v>
      </c>
    </row>
    <row r="96" spans="1:16" s="13" customFormat="1" ht="12.75">
      <c r="A96" s="9" t="s">
        <v>160</v>
      </c>
      <c r="B96" s="9" t="s">
        <v>186</v>
      </c>
      <c r="C96" s="10">
        <f aca="true" t="shared" si="19" ref="C96:P96">SUM(C91:C95)</f>
        <v>86402.744</v>
      </c>
      <c r="D96" s="10">
        <f t="shared" si="19"/>
        <v>71.28441740777667</v>
      </c>
      <c r="E96" s="10">
        <f t="shared" si="19"/>
        <v>0</v>
      </c>
      <c r="F96" s="10">
        <f t="shared" si="19"/>
        <v>0</v>
      </c>
      <c r="G96" s="10">
        <f t="shared" si="19"/>
        <v>0</v>
      </c>
      <c r="H96" s="10">
        <f t="shared" si="19"/>
        <v>0</v>
      </c>
      <c r="I96" s="10">
        <f t="shared" si="19"/>
        <v>0</v>
      </c>
      <c r="J96" s="10">
        <f t="shared" si="19"/>
        <v>0</v>
      </c>
      <c r="K96" s="10">
        <f t="shared" si="19"/>
        <v>86402.744</v>
      </c>
      <c r="L96" s="10">
        <f t="shared" si="19"/>
        <v>86402.744</v>
      </c>
      <c r="M96" s="10">
        <f t="shared" si="19"/>
        <v>86402.744</v>
      </c>
      <c r="N96" s="10">
        <f t="shared" si="19"/>
        <v>71.28441740777667</v>
      </c>
      <c r="O96" s="10">
        <f t="shared" si="19"/>
        <v>71.28441740777667</v>
      </c>
      <c r="P96" s="10">
        <f t="shared" si="19"/>
        <v>71.28441740777667</v>
      </c>
    </row>
    <row r="97" spans="1:16" ht="12.75">
      <c r="A97" s="9"/>
      <c r="B97" s="9"/>
      <c r="C97" s="18"/>
      <c r="D97" s="18"/>
      <c r="E97" s="18"/>
      <c r="F97" s="18"/>
      <c r="G97" s="18"/>
      <c r="H97" s="18"/>
      <c r="I97" s="18"/>
      <c r="J97" s="18"/>
      <c r="K97" s="18"/>
      <c r="L97" s="18"/>
      <c r="M97" s="18"/>
      <c r="N97" s="18"/>
      <c r="O97" s="18"/>
      <c r="P97" s="18"/>
    </row>
    <row r="98" spans="1:16" ht="12.75">
      <c r="A98" s="9" t="s">
        <v>161</v>
      </c>
      <c r="B98" s="9" t="s">
        <v>1</v>
      </c>
      <c r="C98" s="18">
        <v>548.8</v>
      </c>
      <c r="D98" s="18">
        <v>0.45277367896311066</v>
      </c>
      <c r="E98" s="18">
        <v>0</v>
      </c>
      <c r="F98" s="18">
        <v>0</v>
      </c>
      <c r="G98" s="18">
        <v>0</v>
      </c>
      <c r="H98" s="18">
        <v>0</v>
      </c>
      <c r="I98" s="18">
        <v>0</v>
      </c>
      <c r="J98" s="18">
        <v>0</v>
      </c>
      <c r="K98" s="18">
        <f t="shared" si="12"/>
        <v>548.8</v>
      </c>
      <c r="L98" s="18">
        <f aca="true" t="shared" si="20" ref="L98:L105">C98+F98</f>
        <v>548.8</v>
      </c>
      <c r="M98" s="18">
        <f aca="true" t="shared" si="21" ref="M98:N105">C98+G98</f>
        <v>548.8</v>
      </c>
      <c r="N98" s="18">
        <f t="shared" si="21"/>
        <v>0.45277367896311066</v>
      </c>
      <c r="O98" s="18">
        <f aca="true" t="shared" si="22" ref="O98:O105">I98+D98</f>
        <v>0.45277367896311066</v>
      </c>
      <c r="P98" s="18">
        <f aca="true" t="shared" si="23" ref="P98:P105">D98+J98</f>
        <v>0.45277367896311066</v>
      </c>
    </row>
    <row r="99" spans="1:16" ht="12.75">
      <c r="A99" s="9" t="s">
        <v>161</v>
      </c>
      <c r="B99" s="9" t="s">
        <v>8</v>
      </c>
      <c r="C99" s="18">
        <v>263.15</v>
      </c>
      <c r="D99" s="18">
        <v>0.4576394395982024</v>
      </c>
      <c r="E99" s="18">
        <v>665.6864607923932</v>
      </c>
      <c r="F99" s="18">
        <v>443.79097386159503</v>
      </c>
      <c r="G99" s="18">
        <v>266.2745843169573</v>
      </c>
      <c r="H99" s="18">
        <v>1.575812989987753</v>
      </c>
      <c r="I99" s="18">
        <v>2.148835895437844</v>
      </c>
      <c r="J99" s="18">
        <v>1.7190687163502762</v>
      </c>
      <c r="K99" s="18">
        <f t="shared" si="12"/>
        <v>928.8364607923932</v>
      </c>
      <c r="L99" s="18">
        <f t="shared" si="20"/>
        <v>706.940973861595</v>
      </c>
      <c r="M99" s="18">
        <f t="shared" si="21"/>
        <v>529.4245843169573</v>
      </c>
      <c r="N99" s="18">
        <f t="shared" si="21"/>
        <v>2.0334524295859557</v>
      </c>
      <c r="O99" s="18">
        <f t="shared" si="22"/>
        <v>2.6064753350360466</v>
      </c>
      <c r="P99" s="18">
        <f t="shared" si="23"/>
        <v>2.1767081559484787</v>
      </c>
    </row>
    <row r="100" spans="1:16" ht="12.75">
      <c r="A100" s="9" t="s">
        <v>161</v>
      </c>
      <c r="B100" s="9" t="s">
        <v>13</v>
      </c>
      <c r="C100" s="18">
        <v>148.2</v>
      </c>
      <c r="D100" s="18">
        <v>0.25773195876288657</v>
      </c>
      <c r="E100" s="18">
        <v>217.2726642864061</v>
      </c>
      <c r="F100" s="18">
        <v>144.848442857604</v>
      </c>
      <c r="G100" s="18">
        <v>86.90906571456244</v>
      </c>
      <c r="H100" s="18">
        <v>0.5143278508987805</v>
      </c>
      <c r="I100" s="18">
        <v>0.7013561603165185</v>
      </c>
      <c r="J100" s="18">
        <v>0.5610849282532152</v>
      </c>
      <c r="K100" s="18">
        <f t="shared" si="12"/>
        <v>365.4726642864061</v>
      </c>
      <c r="L100" s="18">
        <f t="shared" si="20"/>
        <v>293.04844285760396</v>
      </c>
      <c r="M100" s="18">
        <f t="shared" si="21"/>
        <v>235.10906571456243</v>
      </c>
      <c r="N100" s="18">
        <f t="shared" si="21"/>
        <v>0.7720598096616671</v>
      </c>
      <c r="O100" s="18">
        <f t="shared" si="22"/>
        <v>0.959088119079405</v>
      </c>
      <c r="P100" s="18">
        <f t="shared" si="23"/>
        <v>0.8188168870161018</v>
      </c>
    </row>
    <row r="101" spans="1:16" ht="12.75">
      <c r="A101" s="9" t="s">
        <v>161</v>
      </c>
      <c r="B101" s="9" t="s">
        <v>64</v>
      </c>
      <c r="C101" s="18">
        <v>42420.6</v>
      </c>
      <c r="D101" s="18">
        <v>73.77290371050545</v>
      </c>
      <c r="E101" s="18">
        <v>15196.419966002795</v>
      </c>
      <c r="F101" s="18">
        <v>10130.9466440019</v>
      </c>
      <c r="G101" s="18">
        <v>6078.567986401118</v>
      </c>
      <c r="H101" s="18">
        <v>35.972965343521814</v>
      </c>
      <c r="I101" s="18">
        <v>49.05404365025699</v>
      </c>
      <c r="J101" s="18">
        <v>39.24323492020562</v>
      </c>
      <c r="K101" s="18">
        <f t="shared" si="12"/>
        <v>57617.019966002794</v>
      </c>
      <c r="L101" s="18">
        <f t="shared" si="20"/>
        <v>52551.5466440019</v>
      </c>
      <c r="M101" s="18">
        <f t="shared" si="21"/>
        <v>48499.16798640112</v>
      </c>
      <c r="N101" s="18">
        <f t="shared" si="21"/>
        <v>109.74586905402725</v>
      </c>
      <c r="O101" s="18">
        <f t="shared" si="22"/>
        <v>122.82694736076243</v>
      </c>
      <c r="P101" s="18">
        <f t="shared" si="23"/>
        <v>113.01613863071107</v>
      </c>
    </row>
    <row r="102" spans="1:16" ht="12.75">
      <c r="A102" s="9" t="s">
        <v>161</v>
      </c>
      <c r="B102" s="9" t="s">
        <v>66</v>
      </c>
      <c r="C102" s="18">
        <v>833.6</v>
      </c>
      <c r="D102" s="18">
        <v>1.2596001878586156</v>
      </c>
      <c r="E102" s="18">
        <v>0</v>
      </c>
      <c r="F102" s="18">
        <v>0</v>
      </c>
      <c r="G102" s="18">
        <v>0</v>
      </c>
      <c r="H102" s="18">
        <v>0</v>
      </c>
      <c r="I102" s="18">
        <v>0</v>
      </c>
      <c r="J102" s="18">
        <v>0</v>
      </c>
      <c r="K102" s="18">
        <f t="shared" si="12"/>
        <v>833.6</v>
      </c>
      <c r="L102" s="18">
        <f t="shared" si="20"/>
        <v>833.6</v>
      </c>
      <c r="M102" s="18">
        <f t="shared" si="21"/>
        <v>833.6</v>
      </c>
      <c r="N102" s="18">
        <f t="shared" si="21"/>
        <v>1.2596001878586156</v>
      </c>
      <c r="O102" s="18">
        <f t="shared" si="22"/>
        <v>1.2596001878586156</v>
      </c>
      <c r="P102" s="18">
        <f t="shared" si="23"/>
        <v>1.2596001878586156</v>
      </c>
    </row>
    <row r="103" spans="1:16" ht="12.75">
      <c r="A103" s="9" t="s">
        <v>161</v>
      </c>
      <c r="B103" s="9" t="s">
        <v>98</v>
      </c>
      <c r="C103" s="18">
        <v>2988</v>
      </c>
      <c r="D103" s="18">
        <v>5.196377144288159</v>
      </c>
      <c r="E103" s="18">
        <v>680.3870368015587</v>
      </c>
      <c r="F103" s="18">
        <v>453.591357867705</v>
      </c>
      <c r="G103" s="18">
        <v>272.15481472062345</v>
      </c>
      <c r="H103" s="18">
        <v>1.6106121935166495</v>
      </c>
      <c r="I103" s="18">
        <v>2.1962893547954296</v>
      </c>
      <c r="J103" s="18">
        <v>1.757031483836345</v>
      </c>
      <c r="K103" s="18">
        <f t="shared" si="12"/>
        <v>3668.3870368015587</v>
      </c>
      <c r="L103" s="18">
        <f t="shared" si="20"/>
        <v>3441.591357867705</v>
      </c>
      <c r="M103" s="18">
        <f t="shared" si="21"/>
        <v>3260.1548147206236</v>
      </c>
      <c r="N103" s="18">
        <f t="shared" si="21"/>
        <v>6.806989337804809</v>
      </c>
      <c r="O103" s="18">
        <f t="shared" si="22"/>
        <v>7.392666499083589</v>
      </c>
      <c r="P103" s="18">
        <f t="shared" si="23"/>
        <v>6.953408628124504</v>
      </c>
    </row>
    <row r="104" spans="1:16" ht="12.75">
      <c r="A104" s="9" t="s">
        <v>161</v>
      </c>
      <c r="B104" s="9" t="s">
        <v>107</v>
      </c>
      <c r="C104" s="18">
        <v>359.2</v>
      </c>
      <c r="D104" s="18">
        <v>0.624678269822057</v>
      </c>
      <c r="E104" s="18">
        <v>3680.2291072001685</v>
      </c>
      <c r="F104" s="18">
        <v>2453.4860714667802</v>
      </c>
      <c r="G104" s="18">
        <v>1472.0916428800674</v>
      </c>
      <c r="H104" s="18">
        <v>8.711838342564239</v>
      </c>
      <c r="I104" s="18">
        <v>11.879779558042136</v>
      </c>
      <c r="J104" s="18">
        <v>9.503823646433716</v>
      </c>
      <c r="K104" s="18">
        <f t="shared" si="12"/>
        <v>4039.4291072001683</v>
      </c>
      <c r="L104" s="18">
        <f t="shared" si="20"/>
        <v>2812.68607146678</v>
      </c>
      <c r="M104" s="18">
        <f t="shared" si="21"/>
        <v>1831.2916428800675</v>
      </c>
      <c r="N104" s="18">
        <f t="shared" si="21"/>
        <v>9.336516612386296</v>
      </c>
      <c r="O104" s="18">
        <f t="shared" si="22"/>
        <v>12.504457827864194</v>
      </c>
      <c r="P104" s="18">
        <f t="shared" si="23"/>
        <v>10.128501916255773</v>
      </c>
    </row>
    <row r="105" spans="1:16" ht="12.75">
      <c r="A105" s="9" t="s">
        <v>161</v>
      </c>
      <c r="B105" s="9" t="s">
        <v>129</v>
      </c>
      <c r="C105" s="18">
        <v>37.24</v>
      </c>
      <c r="D105" s="18">
        <v>0.0647634152788792</v>
      </c>
      <c r="E105" s="18">
        <v>303.30339369853414</v>
      </c>
      <c r="F105" s="18">
        <v>202.202262465689</v>
      </c>
      <c r="G105" s="18">
        <v>121.32135747941365</v>
      </c>
      <c r="H105" s="18">
        <v>0.71797979356317</v>
      </c>
      <c r="I105" s="18">
        <v>0.9790633548588675</v>
      </c>
      <c r="J105" s="18">
        <v>0.7832506838870946</v>
      </c>
      <c r="K105" s="18">
        <f t="shared" si="12"/>
        <v>340.54339369853415</v>
      </c>
      <c r="L105" s="18">
        <f t="shared" si="20"/>
        <v>239.442262465689</v>
      </c>
      <c r="M105" s="18">
        <f t="shared" si="21"/>
        <v>158.56135747941366</v>
      </c>
      <c r="N105" s="18">
        <f t="shared" si="21"/>
        <v>0.7827432088420492</v>
      </c>
      <c r="O105" s="18">
        <f t="shared" si="22"/>
        <v>1.0438267701377468</v>
      </c>
      <c r="P105" s="18">
        <f t="shared" si="23"/>
        <v>0.8480140991659738</v>
      </c>
    </row>
    <row r="106" spans="1:16" s="13" customFormat="1" ht="12.75">
      <c r="A106" s="9" t="s">
        <v>161</v>
      </c>
      <c r="B106" s="9" t="s">
        <v>186</v>
      </c>
      <c r="C106" s="10">
        <f aca="true" t="shared" si="24" ref="C106:P106">SUM(C98:C105)</f>
        <v>47598.78999999999</v>
      </c>
      <c r="D106" s="10">
        <f t="shared" si="24"/>
        <v>82.08646780507735</v>
      </c>
      <c r="E106" s="10">
        <f t="shared" si="24"/>
        <v>20743.298628781857</v>
      </c>
      <c r="F106" s="10">
        <f t="shared" si="24"/>
        <v>13828.865752521273</v>
      </c>
      <c r="G106" s="10">
        <f t="shared" si="24"/>
        <v>8297.319451512742</v>
      </c>
      <c r="H106" s="10">
        <f t="shared" si="24"/>
        <v>49.1035365140524</v>
      </c>
      <c r="I106" s="10">
        <f t="shared" si="24"/>
        <v>66.95936797370778</v>
      </c>
      <c r="J106" s="10">
        <f t="shared" si="24"/>
        <v>53.56749437896627</v>
      </c>
      <c r="K106" s="10">
        <f t="shared" si="24"/>
        <v>68342.08862878186</v>
      </c>
      <c r="L106" s="10">
        <f t="shared" si="24"/>
        <v>61427.65575252127</v>
      </c>
      <c r="M106" s="10">
        <f t="shared" si="24"/>
        <v>55896.10945151274</v>
      </c>
      <c r="N106" s="10">
        <f t="shared" si="24"/>
        <v>131.19000431912974</v>
      </c>
      <c r="O106" s="10">
        <f t="shared" si="24"/>
        <v>149.04583577878515</v>
      </c>
      <c r="P106" s="10">
        <f t="shared" si="24"/>
        <v>135.65396218404362</v>
      </c>
    </row>
    <row r="107" spans="1:16" ht="12.75">
      <c r="A107" s="9"/>
      <c r="B107" s="9"/>
      <c r="C107" s="18"/>
      <c r="D107" s="18"/>
      <c r="E107" s="18"/>
      <c r="F107" s="18"/>
      <c r="G107" s="18"/>
      <c r="H107" s="18"/>
      <c r="I107" s="18"/>
      <c r="J107" s="18"/>
      <c r="K107" s="18"/>
      <c r="L107" s="18"/>
      <c r="M107" s="18"/>
      <c r="N107" s="18"/>
      <c r="O107" s="18"/>
      <c r="P107" s="18"/>
    </row>
    <row r="108" spans="1:16" ht="12.75">
      <c r="A108" s="9" t="s">
        <v>162</v>
      </c>
      <c r="B108" s="9" t="s">
        <v>17</v>
      </c>
      <c r="C108" s="18">
        <v>0</v>
      </c>
      <c r="D108" s="18">
        <v>0</v>
      </c>
      <c r="E108" s="18">
        <v>97.1514957116452</v>
      </c>
      <c r="F108" s="18">
        <v>64.7676638077634</v>
      </c>
      <c r="G108" s="18">
        <v>38.86059828465808</v>
      </c>
      <c r="H108" s="18">
        <v>0.20497673494244553</v>
      </c>
      <c r="I108" s="18">
        <v>0.2798083456284912</v>
      </c>
      <c r="J108" s="18">
        <v>0.22282814634439413</v>
      </c>
      <c r="K108" s="18">
        <f t="shared" si="12"/>
        <v>97.1514957116452</v>
      </c>
      <c r="L108" s="18">
        <f aca="true" t="shared" si="25" ref="L108:L118">C108+F108</f>
        <v>64.7676638077634</v>
      </c>
      <c r="M108" s="18">
        <f aca="true" t="shared" si="26" ref="M108:N118">C108+G108</f>
        <v>38.86059828465808</v>
      </c>
      <c r="N108" s="18">
        <f t="shared" si="26"/>
        <v>0.20497673494244553</v>
      </c>
      <c r="O108" s="18">
        <f aca="true" t="shared" si="27" ref="O108:O118">I108+D108</f>
        <v>0.2798083456284912</v>
      </c>
      <c r="P108" s="18">
        <f aca="true" t="shared" si="28" ref="P108:P118">D108+J108</f>
        <v>0.22282814634439413</v>
      </c>
    </row>
    <row r="109" spans="1:16" ht="12.75">
      <c r="A109" s="9" t="s">
        <v>162</v>
      </c>
      <c r="B109" s="9" t="s">
        <v>21</v>
      </c>
      <c r="C109" s="18">
        <v>3673.65</v>
      </c>
      <c r="D109" s="18">
        <v>6.388778747026169</v>
      </c>
      <c r="E109" s="18">
        <v>6187.699311467058</v>
      </c>
      <c r="F109" s="18">
        <v>4125.13287431137</v>
      </c>
      <c r="G109" s="18">
        <v>2475.079724586823</v>
      </c>
      <c r="H109" s="18">
        <v>14.629978902949672</v>
      </c>
      <c r="I109" s="18">
        <v>19.950177965891115</v>
      </c>
      <c r="J109" s="18">
        <v>15.959427661680639</v>
      </c>
      <c r="K109" s="18">
        <f t="shared" si="12"/>
        <v>9861.349311467058</v>
      </c>
      <c r="L109" s="18">
        <f t="shared" si="25"/>
        <v>7798.78287431137</v>
      </c>
      <c r="M109" s="18">
        <f t="shared" si="26"/>
        <v>6148.729724586823</v>
      </c>
      <c r="N109" s="18">
        <f t="shared" si="26"/>
        <v>21.01875764997584</v>
      </c>
      <c r="O109" s="18">
        <f t="shared" si="27"/>
        <v>26.338956712917284</v>
      </c>
      <c r="P109" s="18">
        <f t="shared" si="28"/>
        <v>22.348206408706808</v>
      </c>
    </row>
    <row r="110" spans="1:16" ht="12.75">
      <c r="A110" s="9" t="s">
        <v>162</v>
      </c>
      <c r="B110" s="9" t="s">
        <v>65</v>
      </c>
      <c r="C110" s="18">
        <v>1864.94</v>
      </c>
      <c r="D110" s="18">
        <v>3.243283665150187</v>
      </c>
      <c r="E110" s="18">
        <v>32067.907138219776</v>
      </c>
      <c r="F110" s="18">
        <v>21378.6047588132</v>
      </c>
      <c r="G110" s="18">
        <v>12827.162855287908</v>
      </c>
      <c r="H110" s="18">
        <v>67.65901907614098</v>
      </c>
      <c r="I110" s="18">
        <v>92.35954607169073</v>
      </c>
      <c r="J110" s="18">
        <v>73.55143893988608</v>
      </c>
      <c r="K110" s="18">
        <f t="shared" si="12"/>
        <v>33932.847138219775</v>
      </c>
      <c r="L110" s="18">
        <f t="shared" si="25"/>
        <v>23243.544758813197</v>
      </c>
      <c r="M110" s="18">
        <f t="shared" si="26"/>
        <v>14692.102855287909</v>
      </c>
      <c r="N110" s="18">
        <f t="shared" si="26"/>
        <v>70.90230274129117</v>
      </c>
      <c r="O110" s="18">
        <f t="shared" si="27"/>
        <v>95.60282973684092</v>
      </c>
      <c r="P110" s="18">
        <f t="shared" si="28"/>
        <v>76.79472260503627</v>
      </c>
    </row>
    <row r="111" spans="1:16" ht="12.75">
      <c r="A111" s="9" t="s">
        <v>162</v>
      </c>
      <c r="B111" s="9" t="s">
        <v>77</v>
      </c>
      <c r="C111" s="18">
        <v>1326.6</v>
      </c>
      <c r="D111" s="18">
        <v>2.3070662381568514</v>
      </c>
      <c r="E111" s="18">
        <v>8093.499762237071</v>
      </c>
      <c r="F111" s="18">
        <v>5395.66650815805</v>
      </c>
      <c r="G111" s="18">
        <v>3237.3999048948285</v>
      </c>
      <c r="H111" s="18">
        <v>19.135986545616895</v>
      </c>
      <c r="I111" s="18">
        <v>26.09479751614569</v>
      </c>
      <c r="J111" s="18">
        <v>20.874903172149665</v>
      </c>
      <c r="K111" s="18">
        <f t="shared" si="12"/>
        <v>9420.09976223707</v>
      </c>
      <c r="L111" s="18">
        <f t="shared" si="25"/>
        <v>6722.266508158051</v>
      </c>
      <c r="M111" s="18">
        <f t="shared" si="26"/>
        <v>4563.999904894828</v>
      </c>
      <c r="N111" s="18">
        <f t="shared" si="26"/>
        <v>21.443052783773744</v>
      </c>
      <c r="O111" s="18">
        <f t="shared" si="27"/>
        <v>28.40186375430254</v>
      </c>
      <c r="P111" s="18">
        <f t="shared" si="28"/>
        <v>23.181969410306515</v>
      </c>
    </row>
    <row r="112" spans="1:16" ht="12.75">
      <c r="A112" s="9" t="s">
        <v>162</v>
      </c>
      <c r="B112" s="9" t="s">
        <v>88</v>
      </c>
      <c r="C112" s="18">
        <v>30.38</v>
      </c>
      <c r="D112" s="18">
        <v>0.05283331246434881</v>
      </c>
      <c r="E112" s="18">
        <v>5552.115374508666</v>
      </c>
      <c r="F112" s="18">
        <v>3701.41024967244</v>
      </c>
      <c r="G112" s="18">
        <v>2220.8461498034667</v>
      </c>
      <c r="H112" s="18">
        <v>11.71422501685813</v>
      </c>
      <c r="I112" s="18">
        <v>15.990780237607447</v>
      </c>
      <c r="J112" s="18">
        <v>12.734416162402766</v>
      </c>
      <c r="K112" s="18">
        <f t="shared" si="12"/>
        <v>5582.495374508666</v>
      </c>
      <c r="L112" s="18">
        <f t="shared" si="25"/>
        <v>3731.79024967244</v>
      </c>
      <c r="M112" s="18">
        <f t="shared" si="26"/>
        <v>2251.226149803467</v>
      </c>
      <c r="N112" s="18">
        <f t="shared" si="26"/>
        <v>11.767058329322479</v>
      </c>
      <c r="O112" s="18">
        <f t="shared" si="27"/>
        <v>16.043613550071797</v>
      </c>
      <c r="P112" s="18">
        <f t="shared" si="28"/>
        <v>12.787249474867115</v>
      </c>
    </row>
    <row r="113" spans="1:16" ht="12.75">
      <c r="A113" s="9" t="s">
        <v>162</v>
      </c>
      <c r="B113" s="9" t="s">
        <v>96</v>
      </c>
      <c r="C113" s="18">
        <v>11086</v>
      </c>
      <c r="D113" s="18">
        <v>19.27946352797139</v>
      </c>
      <c r="E113" s="18">
        <v>15409.664863292555</v>
      </c>
      <c r="F113" s="18">
        <v>10273.1099088617</v>
      </c>
      <c r="G113" s="18">
        <v>6163.865945317022</v>
      </c>
      <c r="H113" s="18">
        <v>36.477758664386144</v>
      </c>
      <c r="I113" s="18">
        <v>49.742398178708406</v>
      </c>
      <c r="J113" s="18">
        <v>39.79391854296669</v>
      </c>
      <c r="K113" s="18">
        <f t="shared" si="12"/>
        <v>26495.664863292557</v>
      </c>
      <c r="L113" s="18">
        <f t="shared" si="25"/>
        <v>21359.109908861697</v>
      </c>
      <c r="M113" s="18">
        <f t="shared" si="26"/>
        <v>17249.865945317022</v>
      </c>
      <c r="N113" s="18">
        <f t="shared" si="26"/>
        <v>55.75722219235753</v>
      </c>
      <c r="O113" s="18">
        <f t="shared" si="27"/>
        <v>69.0218617066798</v>
      </c>
      <c r="P113" s="18">
        <f t="shared" si="28"/>
        <v>59.07338207093808</v>
      </c>
    </row>
    <row r="114" spans="1:16" ht="12.75">
      <c r="A114" s="9" t="s">
        <v>162</v>
      </c>
      <c r="B114" s="9" t="s">
        <v>109</v>
      </c>
      <c r="C114" s="18">
        <v>129.36</v>
      </c>
      <c r="D114" s="18">
        <v>0.22496765307400138</v>
      </c>
      <c r="E114" s="18">
        <v>2117.582840128471</v>
      </c>
      <c r="F114" s="18">
        <v>1411.72189341898</v>
      </c>
      <c r="G114" s="18">
        <v>847.0331360513885</v>
      </c>
      <c r="H114" s="18">
        <v>4.8432720991521165</v>
      </c>
      <c r="I114" s="18">
        <v>6.606459074601369</v>
      </c>
      <c r="J114" s="18">
        <v>5.2782629263477645</v>
      </c>
      <c r="K114" s="18">
        <f t="shared" si="12"/>
        <v>2246.9428401284713</v>
      </c>
      <c r="L114" s="18">
        <f t="shared" si="25"/>
        <v>1541.0818934189801</v>
      </c>
      <c r="M114" s="18">
        <f t="shared" si="26"/>
        <v>976.3931360513885</v>
      </c>
      <c r="N114" s="18">
        <f t="shared" si="26"/>
        <v>5.068239752226118</v>
      </c>
      <c r="O114" s="18">
        <f t="shared" si="27"/>
        <v>6.83142672767537</v>
      </c>
      <c r="P114" s="18">
        <f t="shared" si="28"/>
        <v>5.503230579421766</v>
      </c>
    </row>
    <row r="115" spans="1:16" ht="12.75">
      <c r="A115" s="9" t="s">
        <v>162</v>
      </c>
      <c r="B115" s="9" t="s">
        <v>112</v>
      </c>
      <c r="C115" s="18">
        <v>3.9880000000000004</v>
      </c>
      <c r="D115" s="18">
        <v>0.0069354591872226165</v>
      </c>
      <c r="E115" s="18">
        <v>5051.204283101137</v>
      </c>
      <c r="F115" s="18">
        <v>3367.46952206742</v>
      </c>
      <c r="G115" s="18">
        <v>2020.4817132404546</v>
      </c>
      <c r="H115" s="18">
        <v>10.657369234442575</v>
      </c>
      <c r="I115" s="18">
        <v>14.548094226784638</v>
      </c>
      <c r="J115" s="18">
        <v>11.58551887405862</v>
      </c>
      <c r="K115" s="18">
        <f t="shared" si="12"/>
        <v>5055.192283101137</v>
      </c>
      <c r="L115" s="18">
        <f t="shared" si="25"/>
        <v>3371.4575220674196</v>
      </c>
      <c r="M115" s="18">
        <f t="shared" si="26"/>
        <v>2024.4697132404547</v>
      </c>
      <c r="N115" s="18">
        <f t="shared" si="26"/>
        <v>10.664304693629797</v>
      </c>
      <c r="O115" s="18">
        <f t="shared" si="27"/>
        <v>14.55502968597186</v>
      </c>
      <c r="P115" s="18">
        <f t="shared" si="28"/>
        <v>11.592454333245842</v>
      </c>
    </row>
    <row r="116" spans="1:16" ht="12.75">
      <c r="A116" s="9" t="s">
        <v>162</v>
      </c>
      <c r="B116" s="9" t="s">
        <v>138</v>
      </c>
      <c r="C116" s="18">
        <v>1971</v>
      </c>
      <c r="D116" s="18">
        <v>3.4277307066238154</v>
      </c>
      <c r="E116" s="18">
        <v>11686.729188939484</v>
      </c>
      <c r="F116" s="18">
        <v>7791.15279262633</v>
      </c>
      <c r="G116" s="18">
        <v>4674.691675575794</v>
      </c>
      <c r="H116" s="18">
        <v>27.66482533605755</v>
      </c>
      <c r="I116" s="18">
        <v>37.724761821896685</v>
      </c>
      <c r="J116" s="18">
        <v>30.179809457517322</v>
      </c>
      <c r="K116" s="18">
        <f t="shared" si="12"/>
        <v>13657.729188939484</v>
      </c>
      <c r="L116" s="18">
        <f t="shared" si="25"/>
        <v>9762.15279262633</v>
      </c>
      <c r="M116" s="18">
        <f t="shared" si="26"/>
        <v>6645.691675575794</v>
      </c>
      <c r="N116" s="18">
        <f t="shared" si="26"/>
        <v>31.092556042681366</v>
      </c>
      <c r="O116" s="18">
        <f t="shared" si="27"/>
        <v>41.1524925285205</v>
      </c>
      <c r="P116" s="18">
        <f t="shared" si="28"/>
        <v>33.607540164141135</v>
      </c>
    </row>
    <row r="117" spans="1:16" ht="12.75">
      <c r="A117" s="9" t="s">
        <v>162</v>
      </c>
      <c r="B117" s="9" t="s">
        <v>139</v>
      </c>
      <c r="C117" s="18">
        <v>0</v>
      </c>
      <c r="D117" s="18">
        <v>0</v>
      </c>
      <c r="E117" s="18">
        <v>0</v>
      </c>
      <c r="F117" s="18">
        <v>0</v>
      </c>
      <c r="G117" s="18">
        <v>0</v>
      </c>
      <c r="H117" s="18">
        <v>0</v>
      </c>
      <c r="I117" s="18">
        <v>0</v>
      </c>
      <c r="J117" s="18">
        <v>0</v>
      </c>
      <c r="K117" s="18">
        <f t="shared" si="12"/>
        <v>0</v>
      </c>
      <c r="L117" s="18">
        <f t="shared" si="25"/>
        <v>0</v>
      </c>
      <c r="M117" s="18">
        <f t="shared" si="26"/>
        <v>0</v>
      </c>
      <c r="N117" s="18">
        <f t="shared" si="26"/>
        <v>0</v>
      </c>
      <c r="O117" s="18">
        <f t="shared" si="27"/>
        <v>0</v>
      </c>
      <c r="P117" s="18">
        <f t="shared" si="28"/>
        <v>0</v>
      </c>
    </row>
    <row r="118" spans="1:16" ht="12.75">
      <c r="A118" s="9" t="s">
        <v>162</v>
      </c>
      <c r="B118" s="9" t="s">
        <v>153</v>
      </c>
      <c r="C118" s="18">
        <v>348.65</v>
      </c>
      <c r="D118" s="18">
        <v>0.6063309542690986</v>
      </c>
      <c r="E118" s="18">
        <v>11336.710034359858</v>
      </c>
      <c r="F118" s="18">
        <v>7557.80668957324</v>
      </c>
      <c r="G118" s="18">
        <v>4534.684013743943</v>
      </c>
      <c r="H118" s="18">
        <v>26.804118992042515</v>
      </c>
      <c r="I118" s="18">
        <v>36.55145011879377</v>
      </c>
      <c r="J118" s="18">
        <v>29.23985064683413</v>
      </c>
      <c r="K118" s="18">
        <f t="shared" si="12"/>
        <v>11685.360034359857</v>
      </c>
      <c r="L118" s="18">
        <f t="shared" si="25"/>
        <v>7906.45668957324</v>
      </c>
      <c r="M118" s="18">
        <f t="shared" si="26"/>
        <v>4883.334013743943</v>
      </c>
      <c r="N118" s="18">
        <f t="shared" si="26"/>
        <v>27.410449946311612</v>
      </c>
      <c r="O118" s="18">
        <f t="shared" si="27"/>
        <v>37.157781073062864</v>
      </c>
      <c r="P118" s="18">
        <f t="shared" si="28"/>
        <v>29.84618160110323</v>
      </c>
    </row>
    <row r="119" spans="1:16" s="13" customFormat="1" ht="12.75">
      <c r="A119" s="9" t="s">
        <v>162</v>
      </c>
      <c r="B119" s="9" t="s">
        <v>186</v>
      </c>
      <c r="C119" s="10">
        <f aca="true" t="shared" si="29" ref="C119:P119">SUM(C108:C118)</f>
        <v>20434.568000000003</v>
      </c>
      <c r="D119" s="10">
        <f t="shared" si="29"/>
        <v>35.53739026392308</v>
      </c>
      <c r="E119" s="10">
        <f t="shared" si="29"/>
        <v>97600.26429196571</v>
      </c>
      <c r="F119" s="10">
        <f t="shared" si="29"/>
        <v>65066.84286131049</v>
      </c>
      <c r="G119" s="10">
        <f t="shared" si="29"/>
        <v>39040.10571678628</v>
      </c>
      <c r="H119" s="10">
        <f t="shared" si="29"/>
        <v>219.79153060258903</v>
      </c>
      <c r="I119" s="10">
        <f t="shared" si="29"/>
        <v>299.8482735577483</v>
      </c>
      <c r="J119" s="10">
        <f t="shared" si="29"/>
        <v>239.42037453018807</v>
      </c>
      <c r="K119" s="10">
        <f t="shared" si="29"/>
        <v>118034.83229196571</v>
      </c>
      <c r="L119" s="10">
        <f t="shared" si="29"/>
        <v>85501.41086131049</v>
      </c>
      <c r="M119" s="10">
        <f t="shared" si="29"/>
        <v>59474.67371678629</v>
      </c>
      <c r="N119" s="10">
        <f t="shared" si="29"/>
        <v>255.3289208665121</v>
      </c>
      <c r="O119" s="10">
        <f t="shared" si="29"/>
        <v>335.3856638216714</v>
      </c>
      <c r="P119" s="10">
        <f t="shared" si="29"/>
        <v>274.95776479411114</v>
      </c>
    </row>
    <row r="120" spans="1:16" ht="12.75">
      <c r="A120" s="9"/>
      <c r="B120" s="9"/>
      <c r="C120" s="18"/>
      <c r="D120" s="18"/>
      <c r="E120" s="18"/>
      <c r="F120" s="18"/>
      <c r="G120" s="18"/>
      <c r="H120" s="18"/>
      <c r="I120" s="18"/>
      <c r="J120" s="18"/>
      <c r="K120" s="18"/>
      <c r="L120" s="18"/>
      <c r="M120" s="18"/>
      <c r="N120" s="18"/>
      <c r="O120" s="18"/>
      <c r="P120" s="18"/>
    </row>
    <row r="121" spans="1:16" ht="12.75">
      <c r="A121" s="9" t="s">
        <v>163</v>
      </c>
      <c r="B121" s="9" t="s">
        <v>23</v>
      </c>
      <c r="C121" s="18">
        <v>853.05</v>
      </c>
      <c r="D121" s="18">
        <v>1.3010848708487086</v>
      </c>
      <c r="E121" s="18">
        <v>0</v>
      </c>
      <c r="F121" s="18">
        <v>0</v>
      </c>
      <c r="G121" s="18">
        <v>0</v>
      </c>
      <c r="H121" s="18">
        <v>0</v>
      </c>
      <c r="I121" s="18">
        <v>0</v>
      </c>
      <c r="J121" s="18">
        <v>0</v>
      </c>
      <c r="K121" s="18">
        <f t="shared" si="12"/>
        <v>853.05</v>
      </c>
      <c r="L121" s="18">
        <f>C121+F121</f>
        <v>853.05</v>
      </c>
      <c r="M121" s="18">
        <f>C121+G121</f>
        <v>853.05</v>
      </c>
      <c r="N121" s="18">
        <f>D121+H121</f>
        <v>1.3010848708487086</v>
      </c>
      <c r="O121" s="18">
        <f>I121+D121</f>
        <v>1.3010848708487086</v>
      </c>
      <c r="P121" s="18">
        <f>D121+J121</f>
        <v>1.3010848708487086</v>
      </c>
    </row>
    <row r="122" spans="1:16" ht="12.75">
      <c r="A122" s="9" t="s">
        <v>163</v>
      </c>
      <c r="B122" s="9" t="s">
        <v>150</v>
      </c>
      <c r="C122" s="18">
        <v>11328.012</v>
      </c>
      <c r="D122" s="18">
        <v>17.277656678966792</v>
      </c>
      <c r="E122" s="18">
        <v>0</v>
      </c>
      <c r="F122" s="18">
        <v>0</v>
      </c>
      <c r="G122" s="18">
        <v>0</v>
      </c>
      <c r="H122" s="18">
        <v>0</v>
      </c>
      <c r="I122" s="18">
        <v>0</v>
      </c>
      <c r="J122" s="18">
        <v>0</v>
      </c>
      <c r="K122" s="18">
        <f t="shared" si="12"/>
        <v>11328.012</v>
      </c>
      <c r="L122" s="18">
        <f>C122+F122</f>
        <v>11328.012</v>
      </c>
      <c r="M122" s="18">
        <f>C122+G122</f>
        <v>11328.012</v>
      </c>
      <c r="N122" s="18">
        <f>D122+H122</f>
        <v>17.277656678966792</v>
      </c>
      <c r="O122" s="18">
        <f>I122+D122</f>
        <v>17.277656678966792</v>
      </c>
      <c r="P122" s="18">
        <f>D122+J122</f>
        <v>17.277656678966792</v>
      </c>
    </row>
    <row r="123" spans="1:16" s="13" customFormat="1" ht="12.75">
      <c r="A123" s="9" t="s">
        <v>163</v>
      </c>
      <c r="B123" s="9" t="s">
        <v>186</v>
      </c>
      <c r="C123" s="10">
        <f aca="true" t="shared" si="30" ref="C123:P123">SUM(C121:C122)</f>
        <v>12181.062</v>
      </c>
      <c r="D123" s="10">
        <f t="shared" si="30"/>
        <v>18.5787415498155</v>
      </c>
      <c r="E123" s="10">
        <f t="shared" si="30"/>
        <v>0</v>
      </c>
      <c r="F123" s="10">
        <f t="shared" si="30"/>
        <v>0</v>
      </c>
      <c r="G123" s="10">
        <f t="shared" si="30"/>
        <v>0</v>
      </c>
      <c r="H123" s="10">
        <f t="shared" si="30"/>
        <v>0</v>
      </c>
      <c r="I123" s="10">
        <f t="shared" si="30"/>
        <v>0</v>
      </c>
      <c r="J123" s="10">
        <f t="shared" si="30"/>
        <v>0</v>
      </c>
      <c r="K123" s="10">
        <f t="shared" si="30"/>
        <v>12181.062</v>
      </c>
      <c r="L123" s="10">
        <f t="shared" si="30"/>
        <v>12181.062</v>
      </c>
      <c r="M123" s="10">
        <f t="shared" si="30"/>
        <v>12181.062</v>
      </c>
      <c r="N123" s="10">
        <f t="shared" si="30"/>
        <v>18.5787415498155</v>
      </c>
      <c r="O123" s="10">
        <f t="shared" si="30"/>
        <v>18.5787415498155</v>
      </c>
      <c r="P123" s="10">
        <f t="shared" si="30"/>
        <v>18.5787415498155</v>
      </c>
    </row>
    <row r="124" spans="1:16" ht="12.75">
      <c r="A124" s="9"/>
      <c r="B124" s="9"/>
      <c r="C124" s="18"/>
      <c r="D124" s="18"/>
      <c r="E124" s="18"/>
      <c r="F124" s="18"/>
      <c r="G124" s="18"/>
      <c r="H124" s="18"/>
      <c r="I124" s="18"/>
      <c r="J124" s="18"/>
      <c r="K124" s="18"/>
      <c r="L124" s="18"/>
      <c r="M124" s="18"/>
      <c r="N124" s="18"/>
      <c r="O124" s="18"/>
      <c r="P124" s="18"/>
    </row>
    <row r="125" spans="1:16" ht="12.75">
      <c r="A125" s="9" t="s">
        <v>164</v>
      </c>
      <c r="B125" s="9" t="s">
        <v>5</v>
      </c>
      <c r="C125" s="18">
        <v>48590.84399999999</v>
      </c>
      <c r="D125" s="18">
        <v>64.71515502750206</v>
      </c>
      <c r="E125" s="18"/>
      <c r="F125" s="18">
        <v>0</v>
      </c>
      <c r="G125" s="18">
        <v>0</v>
      </c>
      <c r="H125" s="18">
        <v>0</v>
      </c>
      <c r="I125" s="18">
        <v>0</v>
      </c>
      <c r="J125" s="18">
        <v>0</v>
      </c>
      <c r="K125" s="18">
        <f t="shared" si="12"/>
        <v>48590.84399999999</v>
      </c>
      <c r="L125" s="18">
        <f aca="true" t="shared" si="31" ref="L125:L151">C125+F125</f>
        <v>48590.84399999999</v>
      </c>
      <c r="M125" s="18">
        <f aca="true" t="shared" si="32" ref="M125:N151">C125+G125</f>
        <v>48590.84399999999</v>
      </c>
      <c r="N125" s="18">
        <f t="shared" si="32"/>
        <v>64.71515502750206</v>
      </c>
      <c r="O125" s="18">
        <f aca="true" t="shared" si="33" ref="O125:O151">I125+D125</f>
        <v>64.71515502750206</v>
      </c>
      <c r="P125" s="18">
        <f aca="true" t="shared" si="34" ref="P125:P151">D125+J125</f>
        <v>64.71515502750206</v>
      </c>
    </row>
    <row r="126" spans="1:16" ht="12.75">
      <c r="A126" s="9" t="s">
        <v>164</v>
      </c>
      <c r="B126" s="9" t="s">
        <v>11</v>
      </c>
      <c r="C126" s="18">
        <v>0.9920000000000001</v>
      </c>
      <c r="D126" s="18">
        <v>0.001321183756085448</v>
      </c>
      <c r="E126" s="18">
        <v>101.79341871012551</v>
      </c>
      <c r="F126" s="18">
        <v>67.8622791400837</v>
      </c>
      <c r="G126" s="18">
        <v>40.717367484050214</v>
      </c>
      <c r="H126" s="18">
        <v>0.24096538077060914</v>
      </c>
      <c r="I126" s="18">
        <v>0.3285891555962851</v>
      </c>
      <c r="J126" s="18">
        <v>0.26287132447702816</v>
      </c>
      <c r="K126" s="18">
        <f t="shared" si="12"/>
        <v>102.78541871012551</v>
      </c>
      <c r="L126" s="18">
        <f t="shared" si="31"/>
        <v>68.8542791400837</v>
      </c>
      <c r="M126" s="18">
        <f t="shared" si="32"/>
        <v>41.70936748405021</v>
      </c>
      <c r="N126" s="18">
        <f t="shared" si="32"/>
        <v>0.2422865645266946</v>
      </c>
      <c r="O126" s="18">
        <f t="shared" si="33"/>
        <v>0.3299103393523706</v>
      </c>
      <c r="P126" s="18">
        <f t="shared" si="34"/>
        <v>0.26419250823311363</v>
      </c>
    </row>
    <row r="127" spans="1:16" ht="12.75">
      <c r="A127" s="9" t="s">
        <v>164</v>
      </c>
      <c r="B127" s="9" t="s">
        <v>14</v>
      </c>
      <c r="C127" s="18">
        <v>10174.815</v>
      </c>
      <c r="D127" s="18">
        <v>13.551209979006613</v>
      </c>
      <c r="E127" s="18">
        <v>17022.34644443293</v>
      </c>
      <c r="F127" s="18">
        <v>11348.230962955298</v>
      </c>
      <c r="G127" s="18">
        <v>6808.938577773171</v>
      </c>
      <c r="H127" s="18">
        <v>27.43903754043794</v>
      </c>
      <c r="I127" s="18">
        <v>37.56837413214559</v>
      </c>
      <c r="J127" s="18">
        <v>29.530925710934792</v>
      </c>
      <c r="K127" s="18">
        <f t="shared" si="12"/>
        <v>27197.16144443293</v>
      </c>
      <c r="L127" s="18">
        <f t="shared" si="31"/>
        <v>21523.0459629553</v>
      </c>
      <c r="M127" s="18">
        <f t="shared" si="32"/>
        <v>16983.753577773172</v>
      </c>
      <c r="N127" s="18">
        <f t="shared" si="32"/>
        <v>40.99024751944455</v>
      </c>
      <c r="O127" s="18">
        <f t="shared" si="33"/>
        <v>51.11958411115221</v>
      </c>
      <c r="P127" s="18">
        <f t="shared" si="34"/>
        <v>43.0821356899414</v>
      </c>
    </row>
    <row r="128" spans="1:16" ht="12.75">
      <c r="A128" s="9" t="s">
        <v>164</v>
      </c>
      <c r="B128" s="9" t="s">
        <v>16</v>
      </c>
      <c r="C128" s="18">
        <v>17378.35</v>
      </c>
      <c r="D128" s="18">
        <v>23.145154967305995</v>
      </c>
      <c r="E128" s="18">
        <v>132440.79083830584</v>
      </c>
      <c r="F128" s="18">
        <v>88293.8605588705</v>
      </c>
      <c r="G128" s="18">
        <v>52976.316335322335</v>
      </c>
      <c r="H128" s="18">
        <v>213.48689169030862</v>
      </c>
      <c r="I128" s="18">
        <v>292.2972574205804</v>
      </c>
      <c r="J128" s="18">
        <v>229.76263396534074</v>
      </c>
      <c r="K128" s="18">
        <f t="shared" si="12"/>
        <v>149819.14083830584</v>
      </c>
      <c r="L128" s="18">
        <f t="shared" si="31"/>
        <v>105672.21055887049</v>
      </c>
      <c r="M128" s="18">
        <f t="shared" si="32"/>
        <v>70354.66633532234</v>
      </c>
      <c r="N128" s="18">
        <f t="shared" si="32"/>
        <v>236.6320466576146</v>
      </c>
      <c r="O128" s="18">
        <f t="shared" si="33"/>
        <v>315.4424123878864</v>
      </c>
      <c r="P128" s="18">
        <f t="shared" si="34"/>
        <v>252.90778893264672</v>
      </c>
    </row>
    <row r="129" spans="1:16" ht="12.75">
      <c r="A129" s="9" t="s">
        <v>164</v>
      </c>
      <c r="B129" s="9" t="s">
        <v>26</v>
      </c>
      <c r="C129" s="18">
        <v>2216.4640000000004</v>
      </c>
      <c r="D129" s="18">
        <v>2.9519720088187262</v>
      </c>
      <c r="E129" s="18">
        <v>0</v>
      </c>
      <c r="F129" s="18">
        <v>0</v>
      </c>
      <c r="G129" s="18">
        <v>0</v>
      </c>
      <c r="H129" s="18">
        <v>0</v>
      </c>
      <c r="I129" s="18">
        <v>0</v>
      </c>
      <c r="J129" s="18">
        <v>0</v>
      </c>
      <c r="K129" s="18">
        <f t="shared" si="12"/>
        <v>2216.4640000000004</v>
      </c>
      <c r="L129" s="18">
        <f t="shared" si="31"/>
        <v>2216.4640000000004</v>
      </c>
      <c r="M129" s="18">
        <f t="shared" si="32"/>
        <v>2216.4640000000004</v>
      </c>
      <c r="N129" s="18">
        <f t="shared" si="32"/>
        <v>2.9519720088187262</v>
      </c>
      <c r="O129" s="18">
        <f t="shared" si="33"/>
        <v>2.9519720088187262</v>
      </c>
      <c r="P129" s="18">
        <f t="shared" si="34"/>
        <v>2.9519720088187262</v>
      </c>
    </row>
    <row r="130" spans="1:16" ht="12.75">
      <c r="A130" s="9" t="s">
        <v>164</v>
      </c>
      <c r="B130" s="9" t="s">
        <v>28</v>
      </c>
      <c r="C130" s="18">
        <v>9434.46</v>
      </c>
      <c r="D130" s="18">
        <v>12.56517671314306</v>
      </c>
      <c r="E130" s="18">
        <v>17647.254263712344</v>
      </c>
      <c r="F130" s="18">
        <v>11764.8361758082</v>
      </c>
      <c r="G130" s="18">
        <v>7058.901705484939</v>
      </c>
      <c r="H130" s="18">
        <v>28.44635278739844</v>
      </c>
      <c r="I130" s="18">
        <v>38.94754772783224</v>
      </c>
      <c r="J130" s="18">
        <v>30.61503632092405</v>
      </c>
      <c r="K130" s="18">
        <f t="shared" si="12"/>
        <v>27081.714263712343</v>
      </c>
      <c r="L130" s="18">
        <f t="shared" si="31"/>
        <v>21199.2961758082</v>
      </c>
      <c r="M130" s="18">
        <f t="shared" si="32"/>
        <v>16493.36170548494</v>
      </c>
      <c r="N130" s="18">
        <f t="shared" si="32"/>
        <v>41.0115295005415</v>
      </c>
      <c r="O130" s="18">
        <f t="shared" si="33"/>
        <v>51.5127244409753</v>
      </c>
      <c r="P130" s="18">
        <f t="shared" si="34"/>
        <v>43.18021303406711</v>
      </c>
    </row>
    <row r="131" spans="1:16" ht="12.75">
      <c r="A131" s="9" t="s">
        <v>164</v>
      </c>
      <c r="B131" s="9" t="s">
        <v>30</v>
      </c>
      <c r="C131" s="18">
        <v>49.98</v>
      </c>
      <c r="D131" s="18">
        <v>0.06656528642051482</v>
      </c>
      <c r="E131" s="18">
        <v>1004.1394981907341</v>
      </c>
      <c r="F131" s="18">
        <v>669.4263321271551</v>
      </c>
      <c r="G131" s="18">
        <v>401.6557992762936</v>
      </c>
      <c r="H131" s="18">
        <v>2.3368233235198126</v>
      </c>
      <c r="I131" s="18">
        <v>3.1870507103151855</v>
      </c>
      <c r="J131" s="18">
        <v>2.5480037806130116</v>
      </c>
      <c r="K131" s="18">
        <f t="shared" si="12"/>
        <v>1054.119498190734</v>
      </c>
      <c r="L131" s="18">
        <f t="shared" si="31"/>
        <v>719.4063321271551</v>
      </c>
      <c r="M131" s="18">
        <f t="shared" si="32"/>
        <v>451.6357992762936</v>
      </c>
      <c r="N131" s="18">
        <f t="shared" si="32"/>
        <v>2.403388609940327</v>
      </c>
      <c r="O131" s="18">
        <f t="shared" si="33"/>
        <v>3.2536159967357</v>
      </c>
      <c r="P131" s="18">
        <f t="shared" si="34"/>
        <v>2.614569067033526</v>
      </c>
    </row>
    <row r="132" spans="1:16" ht="12.75">
      <c r="A132" s="9" t="s">
        <v>164</v>
      </c>
      <c r="B132" s="9" t="s">
        <v>32</v>
      </c>
      <c r="C132" s="18">
        <v>411.9389999999999</v>
      </c>
      <c r="D132" s="18">
        <v>0.5486362049375839</v>
      </c>
      <c r="E132" s="18">
        <v>492.1155675270819</v>
      </c>
      <c r="F132" s="18">
        <v>328.077045018054</v>
      </c>
      <c r="G132" s="18">
        <v>196.84622701083276</v>
      </c>
      <c r="H132" s="18">
        <v>1.1649359714501082</v>
      </c>
      <c r="I132" s="18">
        <v>1.5885490519774195</v>
      </c>
      <c r="J132" s="18">
        <v>1.2708392415819363</v>
      </c>
      <c r="K132" s="18">
        <f t="shared" si="12"/>
        <v>904.0545675270819</v>
      </c>
      <c r="L132" s="18">
        <f t="shared" si="31"/>
        <v>740.0160450180539</v>
      </c>
      <c r="M132" s="18">
        <f t="shared" si="32"/>
        <v>608.7852270108326</v>
      </c>
      <c r="N132" s="18">
        <f t="shared" si="32"/>
        <v>1.713572176387692</v>
      </c>
      <c r="O132" s="18">
        <f t="shared" si="33"/>
        <v>2.1371852569150036</v>
      </c>
      <c r="P132" s="18">
        <f t="shared" si="34"/>
        <v>1.8194754465195202</v>
      </c>
    </row>
    <row r="133" spans="1:16" ht="12.75">
      <c r="A133" s="9" t="s">
        <v>164</v>
      </c>
      <c r="B133" s="9" t="s">
        <v>38</v>
      </c>
      <c r="C133" s="18">
        <v>15.2</v>
      </c>
      <c r="D133" s="18">
        <v>0.02024394464969638</v>
      </c>
      <c r="E133" s="18">
        <v>216.3159986072046</v>
      </c>
      <c r="F133" s="18">
        <v>144.21066573813602</v>
      </c>
      <c r="G133" s="18">
        <v>86.52639944288184</v>
      </c>
      <c r="H133" s="18">
        <v>0.5120632319029748</v>
      </c>
      <c r="I133" s="18">
        <v>0.698268043504056</v>
      </c>
      <c r="J133" s="18">
        <v>0.5586144348032451</v>
      </c>
      <c r="K133" s="18">
        <f t="shared" si="12"/>
        <v>231.51599860720458</v>
      </c>
      <c r="L133" s="18">
        <f t="shared" si="31"/>
        <v>159.410665738136</v>
      </c>
      <c r="M133" s="18">
        <f t="shared" si="32"/>
        <v>101.72639944288184</v>
      </c>
      <c r="N133" s="18">
        <f t="shared" si="32"/>
        <v>0.5323071765526711</v>
      </c>
      <c r="O133" s="18">
        <f t="shared" si="33"/>
        <v>0.7185119881537524</v>
      </c>
      <c r="P133" s="18">
        <f t="shared" si="34"/>
        <v>0.5788583794529415</v>
      </c>
    </row>
    <row r="134" spans="1:16" ht="12.75">
      <c r="A134" s="9" t="s">
        <v>164</v>
      </c>
      <c r="B134" s="9" t="s">
        <v>39</v>
      </c>
      <c r="C134" s="18">
        <v>197</v>
      </c>
      <c r="D134" s="18">
        <v>0.26237217736777546</v>
      </c>
      <c r="E134" s="18">
        <v>4393.72331353511</v>
      </c>
      <c r="F134" s="18">
        <v>2929.1488756900703</v>
      </c>
      <c r="G134" s="18">
        <v>1757.489325414044</v>
      </c>
      <c r="H134" s="18">
        <v>7.0824277567101</v>
      </c>
      <c r="I134" s="18">
        <v>9.69696168591382</v>
      </c>
      <c r="J134" s="18">
        <v>7.622375516205164</v>
      </c>
      <c r="K134" s="18">
        <f t="shared" si="12"/>
        <v>4590.72331353511</v>
      </c>
      <c r="L134" s="18">
        <f t="shared" si="31"/>
        <v>3126.1488756900703</v>
      </c>
      <c r="M134" s="18">
        <f t="shared" si="32"/>
        <v>1954.489325414044</v>
      </c>
      <c r="N134" s="18">
        <f t="shared" si="32"/>
        <v>7.344799934077876</v>
      </c>
      <c r="O134" s="18">
        <f t="shared" si="33"/>
        <v>9.959333863281595</v>
      </c>
      <c r="P134" s="18">
        <f t="shared" si="34"/>
        <v>7.8847476935729395</v>
      </c>
    </row>
    <row r="135" spans="1:16" ht="12.75">
      <c r="A135" s="9" t="s">
        <v>164</v>
      </c>
      <c r="B135" s="9" t="s">
        <v>41</v>
      </c>
      <c r="C135" s="18">
        <v>15.2</v>
      </c>
      <c r="D135" s="18">
        <v>0.02024394464969638</v>
      </c>
      <c r="E135" s="18">
        <v>413.4460869262827</v>
      </c>
      <c r="F135" s="18">
        <v>275.63072461752097</v>
      </c>
      <c r="G135" s="18">
        <v>165.37843477051308</v>
      </c>
      <c r="H135" s="18">
        <v>0.9621675680402517</v>
      </c>
      <c r="I135" s="18">
        <v>1.3122416231904404</v>
      </c>
      <c r="J135" s="18">
        <v>1.0491193648551422</v>
      </c>
      <c r="K135" s="18">
        <f t="shared" si="12"/>
        <v>428.6460869262827</v>
      </c>
      <c r="L135" s="18">
        <f t="shared" si="31"/>
        <v>290.83072461752096</v>
      </c>
      <c r="M135" s="18">
        <f t="shared" si="32"/>
        <v>180.57843477051307</v>
      </c>
      <c r="N135" s="18">
        <f t="shared" si="32"/>
        <v>0.9824115126899481</v>
      </c>
      <c r="O135" s="18">
        <f t="shared" si="33"/>
        <v>1.3324855678401368</v>
      </c>
      <c r="P135" s="18">
        <f t="shared" si="34"/>
        <v>1.0693633095048387</v>
      </c>
    </row>
    <row r="136" spans="1:16" ht="12.75">
      <c r="A136" s="9" t="s">
        <v>164</v>
      </c>
      <c r="B136" s="9" t="s">
        <v>49</v>
      </c>
      <c r="C136" s="18">
        <v>0.98</v>
      </c>
      <c r="D136" s="18">
        <v>0.0013052016945198984</v>
      </c>
      <c r="E136" s="18">
        <v>399.5165170254138</v>
      </c>
      <c r="F136" s="18">
        <v>266.344344683609</v>
      </c>
      <c r="G136" s="18">
        <v>159.80660681016553</v>
      </c>
      <c r="H136" s="18">
        <v>0.9457354991025596</v>
      </c>
      <c r="I136" s="18">
        <v>1.289639316958035</v>
      </c>
      <c r="J136" s="18">
        <v>1.0317114535664287</v>
      </c>
      <c r="K136" s="18">
        <f t="shared" si="12"/>
        <v>400.4965170254138</v>
      </c>
      <c r="L136" s="18">
        <f t="shared" si="31"/>
        <v>267.324344683609</v>
      </c>
      <c r="M136" s="18">
        <f t="shared" si="32"/>
        <v>160.78660681016552</v>
      </c>
      <c r="N136" s="18">
        <f t="shared" si="32"/>
        <v>0.9470407007970795</v>
      </c>
      <c r="O136" s="18">
        <f t="shared" si="33"/>
        <v>1.2909445186525548</v>
      </c>
      <c r="P136" s="18">
        <f t="shared" si="34"/>
        <v>1.0330166552609485</v>
      </c>
    </row>
    <row r="137" spans="1:16" ht="12.75">
      <c r="A137" s="9" t="s">
        <v>164</v>
      </c>
      <c r="B137" s="9" t="s">
        <v>56</v>
      </c>
      <c r="C137" s="18">
        <v>151.848</v>
      </c>
      <c r="D137" s="18">
        <v>0.20223700705046685</v>
      </c>
      <c r="E137" s="18">
        <v>2139.740703678846</v>
      </c>
      <c r="F137" s="18">
        <v>1426.49380245256</v>
      </c>
      <c r="G137" s="18">
        <v>855.8962814715385</v>
      </c>
      <c r="H137" s="18">
        <v>4.979583007790066</v>
      </c>
      <c r="I137" s="18">
        <v>6.791349351198053</v>
      </c>
      <c r="J137" s="18">
        <v>5.429591617826826</v>
      </c>
      <c r="K137" s="18">
        <f t="shared" si="12"/>
        <v>2291.588703678846</v>
      </c>
      <c r="L137" s="18">
        <f t="shared" si="31"/>
        <v>1578.34180245256</v>
      </c>
      <c r="M137" s="18">
        <f t="shared" si="32"/>
        <v>1007.7442814715384</v>
      </c>
      <c r="N137" s="18">
        <f t="shared" si="32"/>
        <v>5.181820014840533</v>
      </c>
      <c r="O137" s="18">
        <f t="shared" si="33"/>
        <v>6.99358635824852</v>
      </c>
      <c r="P137" s="18">
        <f t="shared" si="34"/>
        <v>5.6318286248772935</v>
      </c>
    </row>
    <row r="138" spans="1:16" ht="12.75">
      <c r="A138" s="9" t="s">
        <v>164</v>
      </c>
      <c r="B138" s="9" t="s">
        <v>59</v>
      </c>
      <c r="C138" s="18">
        <v>2.94</v>
      </c>
      <c r="D138" s="18">
        <v>0.003915605083559694</v>
      </c>
      <c r="E138" s="18">
        <v>953.071917252425</v>
      </c>
      <c r="F138" s="18">
        <v>635.381278168284</v>
      </c>
      <c r="G138" s="18">
        <v>381.2287669009701</v>
      </c>
      <c r="H138" s="18">
        <v>2.256111842519941</v>
      </c>
      <c r="I138" s="18">
        <v>3.076516148890828</v>
      </c>
      <c r="J138" s="18">
        <v>2.461212919112663</v>
      </c>
      <c r="K138" s="18">
        <f t="shared" si="12"/>
        <v>956.0119172524251</v>
      </c>
      <c r="L138" s="18">
        <f t="shared" si="31"/>
        <v>638.321278168284</v>
      </c>
      <c r="M138" s="18">
        <f t="shared" si="32"/>
        <v>384.16876690097007</v>
      </c>
      <c r="N138" s="18">
        <f t="shared" si="32"/>
        <v>2.260027447603501</v>
      </c>
      <c r="O138" s="18">
        <f t="shared" si="33"/>
        <v>3.0804317539743877</v>
      </c>
      <c r="P138" s="18">
        <f t="shared" si="34"/>
        <v>2.465128524196223</v>
      </c>
    </row>
    <row r="139" spans="1:16" ht="12.75">
      <c r="A139" s="9" t="s">
        <v>164</v>
      </c>
      <c r="B139" s="9" t="s">
        <v>60</v>
      </c>
      <c r="C139" s="18">
        <v>20.9</v>
      </c>
      <c r="D139" s="18">
        <v>0.027835423893332524</v>
      </c>
      <c r="E139" s="18">
        <v>123.18425941616924</v>
      </c>
      <c r="F139" s="18">
        <v>82.12283961077951</v>
      </c>
      <c r="G139" s="18">
        <v>49.273703766467705</v>
      </c>
      <c r="H139" s="18">
        <v>0.29160177888995586</v>
      </c>
      <c r="I139" s="18">
        <v>0.3976387893953941</v>
      </c>
      <c r="J139" s="18">
        <v>0.3181110315163155</v>
      </c>
      <c r="K139" s="18">
        <f t="shared" si="12"/>
        <v>144.08425941616923</v>
      </c>
      <c r="L139" s="18">
        <f t="shared" si="31"/>
        <v>103.0228396107795</v>
      </c>
      <c r="M139" s="18">
        <f t="shared" si="32"/>
        <v>70.1737037664677</v>
      </c>
      <c r="N139" s="18">
        <f t="shared" si="32"/>
        <v>0.3194372027832884</v>
      </c>
      <c r="O139" s="18">
        <f t="shared" si="33"/>
        <v>0.42547421328872664</v>
      </c>
      <c r="P139" s="18">
        <f t="shared" si="34"/>
        <v>0.345946455409648</v>
      </c>
    </row>
    <row r="140" spans="1:16" ht="12.75">
      <c r="A140" s="9" t="s">
        <v>164</v>
      </c>
      <c r="B140" s="9" t="s">
        <v>61</v>
      </c>
      <c r="C140" s="18">
        <v>18</v>
      </c>
      <c r="D140" s="18">
        <v>0.023973092348324662</v>
      </c>
      <c r="E140" s="18">
        <v>2202.622237812121</v>
      </c>
      <c r="F140" s="18">
        <v>1468.41482520808</v>
      </c>
      <c r="G140" s="18">
        <v>881.0488951248485</v>
      </c>
      <c r="H140" s="18">
        <v>5.125920280495808</v>
      </c>
      <c r="I140" s="18">
        <v>6.990929826208006</v>
      </c>
      <c r="J140" s="18">
        <v>5.589153498413159</v>
      </c>
      <c r="K140" s="18">
        <f t="shared" si="12"/>
        <v>2220.622237812121</v>
      </c>
      <c r="L140" s="18">
        <f t="shared" si="31"/>
        <v>1486.41482520808</v>
      </c>
      <c r="M140" s="18">
        <f t="shared" si="32"/>
        <v>899.0488951248485</v>
      </c>
      <c r="N140" s="18">
        <f t="shared" si="32"/>
        <v>5.149893372844132</v>
      </c>
      <c r="O140" s="18">
        <f t="shared" si="33"/>
        <v>7.014902918556331</v>
      </c>
      <c r="P140" s="18">
        <f t="shared" si="34"/>
        <v>5.613126590761484</v>
      </c>
    </row>
    <row r="141" spans="1:16" ht="12.75">
      <c r="A141" s="9" t="s">
        <v>164</v>
      </c>
      <c r="B141" s="9" t="s">
        <v>71</v>
      </c>
      <c r="C141" s="18">
        <v>0</v>
      </c>
      <c r="D141" s="18">
        <v>0</v>
      </c>
      <c r="E141" s="18">
        <v>48.72428883381008</v>
      </c>
      <c r="F141" s="18">
        <v>32.4828592225401</v>
      </c>
      <c r="G141" s="18">
        <v>19.489715533524034</v>
      </c>
      <c r="H141" s="18">
        <v>0.11534013652739522</v>
      </c>
      <c r="I141" s="18">
        <v>0.1572820043555389</v>
      </c>
      <c r="J141" s="18">
        <v>0.12582560348443117</v>
      </c>
      <c r="K141" s="18">
        <f t="shared" si="12"/>
        <v>48.72428883381008</v>
      </c>
      <c r="L141" s="18">
        <f t="shared" si="31"/>
        <v>32.4828592225401</v>
      </c>
      <c r="M141" s="18">
        <f t="shared" si="32"/>
        <v>19.489715533524034</v>
      </c>
      <c r="N141" s="18">
        <f t="shared" si="32"/>
        <v>0.11534013652739522</v>
      </c>
      <c r="O141" s="18">
        <f t="shared" si="33"/>
        <v>0.1572820043555389</v>
      </c>
      <c r="P141" s="18">
        <f t="shared" si="34"/>
        <v>0.12582560348443117</v>
      </c>
    </row>
    <row r="142" spans="1:16" ht="12.75">
      <c r="A142" s="9" t="s">
        <v>164</v>
      </c>
      <c r="B142" s="9" t="s">
        <v>91</v>
      </c>
      <c r="C142" s="18">
        <v>20822.706</v>
      </c>
      <c r="D142" s="18">
        <v>27.73248077111189</v>
      </c>
      <c r="E142" s="18">
        <v>38479.568793680926</v>
      </c>
      <c r="F142" s="18">
        <v>25653.045862453902</v>
      </c>
      <c r="G142" s="18">
        <v>15391.827517472371</v>
      </c>
      <c r="H142" s="18">
        <v>89.5492648163698</v>
      </c>
      <c r="I142" s="18">
        <v>122.13077692640304</v>
      </c>
      <c r="J142" s="18">
        <v>97.64189830129939</v>
      </c>
      <c r="K142" s="18">
        <f t="shared" si="12"/>
        <v>59302.274793680925</v>
      </c>
      <c r="L142" s="18">
        <f t="shared" si="31"/>
        <v>46475.7518624539</v>
      </c>
      <c r="M142" s="18">
        <f t="shared" si="32"/>
        <v>36214.53351747237</v>
      </c>
      <c r="N142" s="18">
        <f t="shared" si="32"/>
        <v>117.2817455874817</v>
      </c>
      <c r="O142" s="18">
        <f t="shared" si="33"/>
        <v>149.86325769751494</v>
      </c>
      <c r="P142" s="18">
        <f t="shared" si="34"/>
        <v>125.37437907241129</v>
      </c>
    </row>
    <row r="143" spans="1:16" ht="12.75">
      <c r="A143" s="9" t="s">
        <v>164</v>
      </c>
      <c r="B143" s="9" t="s">
        <v>101</v>
      </c>
      <c r="C143" s="18">
        <v>60.76</v>
      </c>
      <c r="D143" s="18">
        <v>0.08092250506023368</v>
      </c>
      <c r="E143" s="18">
        <v>2554.562324164294</v>
      </c>
      <c r="F143" s="18">
        <v>1703.04154944286</v>
      </c>
      <c r="G143" s="18">
        <v>1021.8249296657176</v>
      </c>
      <c r="H143" s="18">
        <v>5.944951703670756</v>
      </c>
      <c r="I143" s="18">
        <v>8.107956797279336</v>
      </c>
      <c r="J143" s="18">
        <v>6.482201398819794</v>
      </c>
      <c r="K143" s="18">
        <f t="shared" si="12"/>
        <v>2615.322324164294</v>
      </c>
      <c r="L143" s="18">
        <f t="shared" si="31"/>
        <v>1763.80154944286</v>
      </c>
      <c r="M143" s="18">
        <f t="shared" si="32"/>
        <v>1082.5849296657177</v>
      </c>
      <c r="N143" s="18">
        <f t="shared" si="32"/>
        <v>6.02587420873099</v>
      </c>
      <c r="O143" s="18">
        <f t="shared" si="33"/>
        <v>8.188879302339569</v>
      </c>
      <c r="P143" s="18">
        <f t="shared" si="34"/>
        <v>6.563123903880028</v>
      </c>
    </row>
    <row r="144" spans="1:16" ht="12.75">
      <c r="A144" s="9" t="s">
        <v>164</v>
      </c>
      <c r="B144" s="9" t="s">
        <v>108</v>
      </c>
      <c r="C144" s="18">
        <v>0</v>
      </c>
      <c r="D144" s="18">
        <v>0</v>
      </c>
      <c r="E144" s="18">
        <v>1484.0042055452884</v>
      </c>
      <c r="F144" s="18">
        <v>989.336137030191</v>
      </c>
      <c r="G144" s="18">
        <v>593.6016822181153</v>
      </c>
      <c r="H144" s="18">
        <v>3.453559635855504</v>
      </c>
      <c r="I144" s="18">
        <v>4.710099210234889</v>
      </c>
      <c r="J144" s="18">
        <v>3.7656603818374683</v>
      </c>
      <c r="K144" s="18">
        <f t="shared" si="12"/>
        <v>1484.0042055452884</v>
      </c>
      <c r="L144" s="18">
        <f t="shared" si="31"/>
        <v>989.336137030191</v>
      </c>
      <c r="M144" s="18">
        <f t="shared" si="32"/>
        <v>593.6016822181153</v>
      </c>
      <c r="N144" s="18">
        <f t="shared" si="32"/>
        <v>3.453559635855504</v>
      </c>
      <c r="O144" s="18">
        <f t="shared" si="33"/>
        <v>4.710099210234889</v>
      </c>
      <c r="P144" s="18">
        <f t="shared" si="34"/>
        <v>3.7656603818374683</v>
      </c>
    </row>
    <row r="145" spans="1:16" ht="12.75">
      <c r="A145" s="9" t="s">
        <v>164</v>
      </c>
      <c r="B145" s="9" t="s">
        <v>110</v>
      </c>
      <c r="C145" s="18">
        <v>1260.65</v>
      </c>
      <c r="D145" s="18">
        <v>1.6789821593841932</v>
      </c>
      <c r="E145" s="18">
        <v>6302.535469672754</v>
      </c>
      <c r="F145" s="18">
        <v>4201.69031311517</v>
      </c>
      <c r="G145" s="18">
        <v>2521.0141878691015</v>
      </c>
      <c r="H145" s="18">
        <v>10.159322506848051</v>
      </c>
      <c r="I145" s="18">
        <v>13.909716341322634</v>
      </c>
      <c r="J145" s="18">
        <v>10.93384553962636</v>
      </c>
      <c r="K145" s="18">
        <f t="shared" si="12"/>
        <v>7563.185469672753</v>
      </c>
      <c r="L145" s="18">
        <f t="shared" si="31"/>
        <v>5462.34031311517</v>
      </c>
      <c r="M145" s="18">
        <f t="shared" si="32"/>
        <v>3781.6641878691016</v>
      </c>
      <c r="N145" s="18">
        <f t="shared" si="32"/>
        <v>11.838304666232244</v>
      </c>
      <c r="O145" s="18">
        <f t="shared" si="33"/>
        <v>15.588698500706826</v>
      </c>
      <c r="P145" s="18">
        <f t="shared" si="34"/>
        <v>12.612827699010552</v>
      </c>
    </row>
    <row r="146" spans="1:16" ht="12.75">
      <c r="A146" s="9" t="s">
        <v>164</v>
      </c>
      <c r="B146" s="9" t="s">
        <v>111</v>
      </c>
      <c r="C146" s="18">
        <v>6547</v>
      </c>
      <c r="D146" s="18">
        <v>8.719546422471199</v>
      </c>
      <c r="E146" s="18">
        <v>19914.30764925093</v>
      </c>
      <c r="F146" s="18">
        <v>13276.205099500601</v>
      </c>
      <c r="G146" s="18">
        <v>7965.723059700373</v>
      </c>
      <c r="H146" s="18">
        <v>32.10071167117702</v>
      </c>
      <c r="I146" s="18">
        <v>43.95094194516208</v>
      </c>
      <c r="J146" s="18">
        <v>34.547994995546624</v>
      </c>
      <c r="K146" s="18">
        <f t="shared" si="12"/>
        <v>26461.30764925093</v>
      </c>
      <c r="L146" s="18">
        <f t="shared" si="31"/>
        <v>19823.2050995006</v>
      </c>
      <c r="M146" s="18">
        <f t="shared" si="32"/>
        <v>14512.723059700373</v>
      </c>
      <c r="N146" s="18">
        <f t="shared" si="32"/>
        <v>40.820258093648214</v>
      </c>
      <c r="O146" s="18">
        <f t="shared" si="33"/>
        <v>52.670488367633276</v>
      </c>
      <c r="P146" s="18">
        <f t="shared" si="34"/>
        <v>43.26754141801782</v>
      </c>
    </row>
    <row r="147" spans="1:16" ht="12.75">
      <c r="A147" s="9" t="s">
        <v>164</v>
      </c>
      <c r="B147" s="9" t="s">
        <v>115</v>
      </c>
      <c r="C147" s="18">
        <v>0</v>
      </c>
      <c r="D147" s="18">
        <v>0</v>
      </c>
      <c r="E147" s="18">
        <v>0</v>
      </c>
      <c r="F147" s="18">
        <v>0</v>
      </c>
      <c r="G147" s="18">
        <v>0</v>
      </c>
      <c r="H147" s="18">
        <v>0</v>
      </c>
      <c r="I147" s="18">
        <v>0</v>
      </c>
      <c r="J147" s="18">
        <v>0</v>
      </c>
      <c r="K147" s="18">
        <f aca="true" t="shared" si="35" ref="K147:K192">C147+E147</f>
        <v>0</v>
      </c>
      <c r="L147" s="18">
        <f t="shared" si="31"/>
        <v>0</v>
      </c>
      <c r="M147" s="18">
        <f t="shared" si="32"/>
        <v>0</v>
      </c>
      <c r="N147" s="18">
        <f t="shared" si="32"/>
        <v>0</v>
      </c>
      <c r="O147" s="18">
        <f t="shared" si="33"/>
        <v>0</v>
      </c>
      <c r="P147" s="18">
        <f t="shared" si="34"/>
        <v>0</v>
      </c>
    </row>
    <row r="148" spans="1:16" ht="12.75">
      <c r="A148" s="9" t="s">
        <v>164</v>
      </c>
      <c r="B148" s="9" t="s">
        <v>131</v>
      </c>
      <c r="C148" s="18">
        <v>0</v>
      </c>
      <c r="D148" s="18">
        <v>0</v>
      </c>
      <c r="E148" s="18">
        <v>724.7673526082145</v>
      </c>
      <c r="F148" s="18">
        <v>483.178235072143</v>
      </c>
      <c r="G148" s="18">
        <v>289.9069410432859</v>
      </c>
      <c r="H148" s="18">
        <v>1.7156692770941655</v>
      </c>
      <c r="I148" s="18">
        <v>2.3395490142193154</v>
      </c>
      <c r="J148" s="18">
        <v>1.8716392113754534</v>
      </c>
      <c r="K148" s="18">
        <f t="shared" si="35"/>
        <v>724.7673526082145</v>
      </c>
      <c r="L148" s="18">
        <f t="shared" si="31"/>
        <v>483.178235072143</v>
      </c>
      <c r="M148" s="18">
        <f t="shared" si="32"/>
        <v>289.9069410432859</v>
      </c>
      <c r="N148" s="18">
        <f t="shared" si="32"/>
        <v>1.7156692770941655</v>
      </c>
      <c r="O148" s="18">
        <f t="shared" si="33"/>
        <v>2.3395490142193154</v>
      </c>
      <c r="P148" s="18">
        <f t="shared" si="34"/>
        <v>1.8716392113754534</v>
      </c>
    </row>
    <row r="149" spans="1:16" ht="12.75">
      <c r="A149" s="9" t="s">
        <v>164</v>
      </c>
      <c r="B149" s="9" t="s">
        <v>141</v>
      </c>
      <c r="C149" s="18">
        <v>0</v>
      </c>
      <c r="D149" s="18">
        <v>0</v>
      </c>
      <c r="E149" s="18">
        <v>22.743912804135185</v>
      </c>
      <c r="F149" s="18">
        <v>15.1626085360901</v>
      </c>
      <c r="G149" s="18">
        <v>9.097565121654075</v>
      </c>
      <c r="H149" s="18">
        <v>0.05383939038994882</v>
      </c>
      <c r="I149" s="18">
        <v>0.07341735053174837</v>
      </c>
      <c r="J149" s="18">
        <v>0.05873388042539872</v>
      </c>
      <c r="K149" s="18">
        <f t="shared" si="35"/>
        <v>22.743912804135185</v>
      </c>
      <c r="L149" s="18">
        <f t="shared" si="31"/>
        <v>15.1626085360901</v>
      </c>
      <c r="M149" s="18">
        <f t="shared" si="32"/>
        <v>9.097565121654075</v>
      </c>
      <c r="N149" s="18">
        <f t="shared" si="32"/>
        <v>0.05383939038994882</v>
      </c>
      <c r="O149" s="18">
        <f t="shared" si="33"/>
        <v>0.07341735053174837</v>
      </c>
      <c r="P149" s="18">
        <f t="shared" si="34"/>
        <v>0.05873388042539872</v>
      </c>
    </row>
    <row r="150" spans="1:16" ht="12.75">
      <c r="A150" s="9" t="s">
        <v>164</v>
      </c>
      <c r="B150" s="9" t="s">
        <v>149</v>
      </c>
      <c r="C150" s="18">
        <v>78.85</v>
      </c>
      <c r="D150" s="18">
        <v>0.10501546287029999</v>
      </c>
      <c r="E150" s="18">
        <v>0</v>
      </c>
      <c r="F150" s="18">
        <v>0</v>
      </c>
      <c r="G150" s="18">
        <v>0</v>
      </c>
      <c r="H150" s="18">
        <v>0</v>
      </c>
      <c r="I150" s="18">
        <v>0</v>
      </c>
      <c r="J150" s="18">
        <v>0</v>
      </c>
      <c r="K150" s="18">
        <f t="shared" si="35"/>
        <v>78.85</v>
      </c>
      <c r="L150" s="18">
        <f t="shared" si="31"/>
        <v>78.85</v>
      </c>
      <c r="M150" s="18">
        <f t="shared" si="32"/>
        <v>78.85</v>
      </c>
      <c r="N150" s="18">
        <f t="shared" si="32"/>
        <v>0.10501546287029999</v>
      </c>
      <c r="O150" s="18">
        <f t="shared" si="33"/>
        <v>0.10501546287029999</v>
      </c>
      <c r="P150" s="18">
        <f t="shared" si="34"/>
        <v>0.10501546287029999</v>
      </c>
    </row>
    <row r="151" spans="1:16" ht="12.75">
      <c r="A151" s="9" t="s">
        <v>164</v>
      </c>
      <c r="B151" s="9" t="s">
        <v>152</v>
      </c>
      <c r="C151" s="18">
        <v>5701.98</v>
      </c>
      <c r="D151" s="18">
        <v>7.594116283794458</v>
      </c>
      <c r="E151" s="18">
        <v>14132.089674529896</v>
      </c>
      <c r="F151" s="18">
        <v>9421.39311635326</v>
      </c>
      <c r="G151" s="18">
        <v>5652.835869811959</v>
      </c>
      <c r="H151" s="18">
        <v>22.780110860161685</v>
      </c>
      <c r="I151" s="18">
        <v>31.189568012546548</v>
      </c>
      <c r="J151" s="18">
        <v>24.51681333599563</v>
      </c>
      <c r="K151" s="18">
        <f t="shared" si="35"/>
        <v>19834.069674529896</v>
      </c>
      <c r="L151" s="18">
        <f t="shared" si="31"/>
        <v>15123.37311635326</v>
      </c>
      <c r="M151" s="18">
        <f t="shared" si="32"/>
        <v>11354.815869811959</v>
      </c>
      <c r="N151" s="18">
        <f t="shared" si="32"/>
        <v>30.37422714395614</v>
      </c>
      <c r="O151" s="18">
        <f t="shared" si="33"/>
        <v>38.78368429634101</v>
      </c>
      <c r="P151" s="18">
        <f t="shared" si="34"/>
        <v>32.110929619790085</v>
      </c>
    </row>
    <row r="152" spans="1:16" ht="12.75">
      <c r="A152" s="9" t="s">
        <v>164</v>
      </c>
      <c r="B152" s="9" t="s">
        <v>186</v>
      </c>
      <c r="C152" s="10">
        <f aca="true" t="shared" si="36" ref="C152:P152">SUM(C125:C151)</f>
        <v>123151.85799999995</v>
      </c>
      <c r="D152" s="10">
        <f t="shared" si="36"/>
        <v>164.01838137232033</v>
      </c>
      <c r="E152" s="10">
        <f t="shared" si="36"/>
        <v>263213.36473622284</v>
      </c>
      <c r="F152" s="10">
        <f t="shared" si="36"/>
        <v>175475.57649081506</v>
      </c>
      <c r="G152" s="10">
        <f t="shared" si="36"/>
        <v>105285.34589448915</v>
      </c>
      <c r="H152" s="10">
        <f t="shared" si="36"/>
        <v>461.14338765743156</v>
      </c>
      <c r="I152" s="10">
        <f t="shared" si="36"/>
        <v>630.740220585761</v>
      </c>
      <c r="J152" s="10">
        <f t="shared" si="36"/>
        <v>497.9948128285809</v>
      </c>
      <c r="K152" s="10">
        <f t="shared" si="36"/>
        <v>386365.22273622284</v>
      </c>
      <c r="L152" s="10">
        <f t="shared" si="36"/>
        <v>298627.434490815</v>
      </c>
      <c r="M152" s="10">
        <f t="shared" si="36"/>
        <v>228437.20389448918</v>
      </c>
      <c r="N152" s="10">
        <f t="shared" si="36"/>
        <v>625.1617690297517</v>
      </c>
      <c r="O152" s="10">
        <f t="shared" si="36"/>
        <v>794.7586019580813</v>
      </c>
      <c r="P152" s="10">
        <f t="shared" si="36"/>
        <v>662.0131942009015</v>
      </c>
    </row>
    <row r="153" spans="1:16" ht="12.75">
      <c r="A153" s="9"/>
      <c r="B153" s="9"/>
      <c r="C153" s="18"/>
      <c r="D153" s="18"/>
      <c r="E153" s="18"/>
      <c r="F153" s="18"/>
      <c r="G153" s="18"/>
      <c r="H153" s="18"/>
      <c r="I153" s="18"/>
      <c r="J153" s="18"/>
      <c r="K153" s="18"/>
      <c r="L153" s="18"/>
      <c r="M153" s="18"/>
      <c r="N153" s="18"/>
      <c r="O153" s="18"/>
      <c r="P153" s="18"/>
    </row>
    <row r="154" spans="1:16" ht="12.75">
      <c r="A154" s="9" t="s">
        <v>165</v>
      </c>
      <c r="B154" s="9" t="s">
        <v>7</v>
      </c>
      <c r="C154" s="18">
        <v>64.70400000000001</v>
      </c>
      <c r="D154" s="18">
        <v>0.09777011822841154</v>
      </c>
      <c r="E154" s="18">
        <v>0</v>
      </c>
      <c r="F154" s="18">
        <v>0</v>
      </c>
      <c r="G154" s="18">
        <v>0</v>
      </c>
      <c r="H154" s="18">
        <v>0</v>
      </c>
      <c r="I154" s="18">
        <v>0</v>
      </c>
      <c r="J154" s="18">
        <v>0</v>
      </c>
      <c r="K154" s="18">
        <f t="shared" si="35"/>
        <v>64.70400000000001</v>
      </c>
      <c r="L154" s="18">
        <f aca="true" t="shared" si="37" ref="L154:L171">C154+F154</f>
        <v>64.70400000000001</v>
      </c>
      <c r="M154" s="18">
        <f aca="true" t="shared" si="38" ref="M154:N171">C154+G154</f>
        <v>64.70400000000001</v>
      </c>
      <c r="N154" s="18">
        <f t="shared" si="38"/>
        <v>0.09777011822841154</v>
      </c>
      <c r="O154" s="18">
        <f aca="true" t="shared" si="39" ref="O154:O171">I154+D154</f>
        <v>0.09777011822841154</v>
      </c>
      <c r="P154" s="18">
        <f aca="true" t="shared" si="40" ref="P154:P171">D154+J154</f>
        <v>0.09777011822841154</v>
      </c>
    </row>
    <row r="155" spans="1:16" ht="12.75">
      <c r="A155" s="9" t="s">
        <v>165</v>
      </c>
      <c r="B155" s="9" t="s">
        <v>10</v>
      </c>
      <c r="C155" s="18">
        <v>9.5</v>
      </c>
      <c r="D155" s="18">
        <v>0.014354848590039401</v>
      </c>
      <c r="E155" s="18">
        <v>0</v>
      </c>
      <c r="F155" s="18">
        <v>0</v>
      </c>
      <c r="G155" s="18">
        <v>0</v>
      </c>
      <c r="H155" s="18">
        <v>0</v>
      </c>
      <c r="I155" s="18">
        <v>0</v>
      </c>
      <c r="J155" s="18">
        <v>0</v>
      </c>
      <c r="K155" s="18">
        <f t="shared" si="35"/>
        <v>9.5</v>
      </c>
      <c r="L155" s="18">
        <f t="shared" si="37"/>
        <v>9.5</v>
      </c>
      <c r="M155" s="18">
        <f t="shared" si="38"/>
        <v>9.5</v>
      </c>
      <c r="N155" s="18">
        <f t="shared" si="38"/>
        <v>0.014354848590039401</v>
      </c>
      <c r="O155" s="18">
        <f t="shared" si="39"/>
        <v>0.014354848590039401</v>
      </c>
      <c r="P155" s="18">
        <f t="shared" si="40"/>
        <v>0.014354848590039401</v>
      </c>
    </row>
    <row r="156" spans="1:16" ht="12.75">
      <c r="A156" s="9" t="s">
        <v>165</v>
      </c>
      <c r="B156" s="9" t="s">
        <v>36</v>
      </c>
      <c r="C156" s="18">
        <v>0</v>
      </c>
      <c r="D156" s="18">
        <v>0</v>
      </c>
      <c r="E156" s="18">
        <v>0</v>
      </c>
      <c r="F156" s="18">
        <v>0</v>
      </c>
      <c r="G156" s="18">
        <v>0</v>
      </c>
      <c r="H156" s="18">
        <v>0</v>
      </c>
      <c r="I156" s="18">
        <v>0</v>
      </c>
      <c r="J156" s="18">
        <v>0</v>
      </c>
      <c r="K156" s="18">
        <f t="shared" si="35"/>
        <v>0</v>
      </c>
      <c r="L156" s="18">
        <f t="shared" si="37"/>
        <v>0</v>
      </c>
      <c r="M156" s="18">
        <f t="shared" si="38"/>
        <v>0</v>
      </c>
      <c r="N156" s="18">
        <f t="shared" si="38"/>
        <v>0</v>
      </c>
      <c r="O156" s="18">
        <f t="shared" si="39"/>
        <v>0</v>
      </c>
      <c r="P156" s="18">
        <f t="shared" si="40"/>
        <v>0</v>
      </c>
    </row>
    <row r="157" spans="1:16" ht="12.75">
      <c r="A157" s="9" t="s">
        <v>165</v>
      </c>
      <c r="B157" s="9" t="s">
        <v>47</v>
      </c>
      <c r="C157" s="18">
        <v>67.221</v>
      </c>
      <c r="D157" s="18">
        <v>0.10157339758642514</v>
      </c>
      <c r="E157" s="18">
        <v>0</v>
      </c>
      <c r="F157" s="18">
        <v>0</v>
      </c>
      <c r="G157" s="18">
        <v>0</v>
      </c>
      <c r="H157" s="18">
        <v>0</v>
      </c>
      <c r="I157" s="18">
        <v>0</v>
      </c>
      <c r="J157" s="18">
        <v>0</v>
      </c>
      <c r="K157" s="18">
        <f t="shared" si="35"/>
        <v>67.221</v>
      </c>
      <c r="L157" s="18">
        <f t="shared" si="37"/>
        <v>67.221</v>
      </c>
      <c r="M157" s="18">
        <f t="shared" si="38"/>
        <v>67.221</v>
      </c>
      <c r="N157" s="18">
        <f t="shared" si="38"/>
        <v>0.10157339758642514</v>
      </c>
      <c r="O157" s="18">
        <f t="shared" si="39"/>
        <v>0.10157339758642514</v>
      </c>
      <c r="P157" s="18">
        <f t="shared" si="40"/>
        <v>0.10157339758642514</v>
      </c>
    </row>
    <row r="158" spans="1:16" ht="12.75">
      <c r="A158" s="9" t="s">
        <v>165</v>
      </c>
      <c r="B158" s="9" t="s">
        <v>48</v>
      </c>
      <c r="C158" s="18">
        <v>448.44</v>
      </c>
      <c r="D158" s="18">
        <v>0.6776092949176072</v>
      </c>
      <c r="E158" s="18">
        <v>0</v>
      </c>
      <c r="F158" s="18">
        <v>0</v>
      </c>
      <c r="G158" s="18">
        <v>0</v>
      </c>
      <c r="H158" s="18">
        <v>0</v>
      </c>
      <c r="I158" s="18">
        <v>0</v>
      </c>
      <c r="J158" s="18">
        <v>0</v>
      </c>
      <c r="K158" s="18">
        <f t="shared" si="35"/>
        <v>448.44</v>
      </c>
      <c r="L158" s="18">
        <f t="shared" si="37"/>
        <v>448.44</v>
      </c>
      <c r="M158" s="18">
        <f t="shared" si="38"/>
        <v>448.44</v>
      </c>
      <c r="N158" s="18">
        <f t="shared" si="38"/>
        <v>0.6776092949176072</v>
      </c>
      <c r="O158" s="18">
        <f t="shared" si="39"/>
        <v>0.6776092949176072</v>
      </c>
      <c r="P158" s="18">
        <f t="shared" si="40"/>
        <v>0.6776092949176072</v>
      </c>
    </row>
    <row r="159" spans="1:16" ht="12.75">
      <c r="A159" s="9" t="s">
        <v>165</v>
      </c>
      <c r="B159" s="9" t="s">
        <v>53</v>
      </c>
      <c r="C159" s="18">
        <v>66.64</v>
      </c>
      <c r="D159" s="18">
        <v>0.1006954852673922</v>
      </c>
      <c r="E159" s="18">
        <v>0</v>
      </c>
      <c r="F159" s="18">
        <v>0</v>
      </c>
      <c r="G159" s="18">
        <v>0</v>
      </c>
      <c r="H159" s="18">
        <v>0</v>
      </c>
      <c r="I159" s="18">
        <v>0</v>
      </c>
      <c r="J159" s="18">
        <v>0</v>
      </c>
      <c r="K159" s="18">
        <f t="shared" si="35"/>
        <v>66.64</v>
      </c>
      <c r="L159" s="18">
        <f t="shared" si="37"/>
        <v>66.64</v>
      </c>
      <c r="M159" s="18">
        <f t="shared" si="38"/>
        <v>66.64</v>
      </c>
      <c r="N159" s="18">
        <f t="shared" si="38"/>
        <v>0.1006954852673922</v>
      </c>
      <c r="O159" s="18">
        <f t="shared" si="39"/>
        <v>0.1006954852673922</v>
      </c>
      <c r="P159" s="18">
        <f t="shared" si="40"/>
        <v>0.1006954852673922</v>
      </c>
    </row>
    <row r="160" spans="1:16" ht="12.75">
      <c r="A160" s="9" t="s">
        <v>165</v>
      </c>
      <c r="B160" s="9" t="s">
        <v>55</v>
      </c>
      <c r="C160" s="18">
        <v>1011.22</v>
      </c>
      <c r="D160" s="18">
        <v>1.5279905253915418</v>
      </c>
      <c r="E160" s="18">
        <v>0</v>
      </c>
      <c r="F160" s="18">
        <v>0</v>
      </c>
      <c r="G160" s="18">
        <v>0</v>
      </c>
      <c r="H160" s="18">
        <v>0</v>
      </c>
      <c r="I160" s="18">
        <v>0</v>
      </c>
      <c r="J160" s="18">
        <v>0</v>
      </c>
      <c r="K160" s="18">
        <f t="shared" si="35"/>
        <v>1011.22</v>
      </c>
      <c r="L160" s="18">
        <f t="shared" si="37"/>
        <v>1011.22</v>
      </c>
      <c r="M160" s="18">
        <f t="shared" si="38"/>
        <v>1011.22</v>
      </c>
      <c r="N160" s="18">
        <f t="shared" si="38"/>
        <v>1.5279905253915418</v>
      </c>
      <c r="O160" s="18">
        <f t="shared" si="39"/>
        <v>1.5279905253915418</v>
      </c>
      <c r="P160" s="18">
        <f t="shared" si="40"/>
        <v>1.5279905253915418</v>
      </c>
    </row>
    <row r="161" spans="1:16" ht="12.75">
      <c r="A161" s="9" t="s">
        <v>165</v>
      </c>
      <c r="B161" s="9" t="s">
        <v>63</v>
      </c>
      <c r="C161" s="18">
        <v>0</v>
      </c>
      <c r="D161" s="18">
        <v>0</v>
      </c>
      <c r="E161" s="18">
        <v>0</v>
      </c>
      <c r="F161" s="18">
        <v>0</v>
      </c>
      <c r="G161" s="18">
        <v>0</v>
      </c>
      <c r="H161" s="18">
        <v>0</v>
      </c>
      <c r="I161" s="18">
        <v>0</v>
      </c>
      <c r="J161" s="18">
        <v>0</v>
      </c>
      <c r="K161" s="18">
        <f t="shared" si="35"/>
        <v>0</v>
      </c>
      <c r="L161" s="18">
        <f t="shared" si="37"/>
        <v>0</v>
      </c>
      <c r="M161" s="18">
        <f t="shared" si="38"/>
        <v>0</v>
      </c>
      <c r="N161" s="18">
        <f t="shared" si="38"/>
        <v>0</v>
      </c>
      <c r="O161" s="18">
        <f t="shared" si="39"/>
        <v>0</v>
      </c>
      <c r="P161" s="18">
        <f t="shared" si="40"/>
        <v>0</v>
      </c>
    </row>
    <row r="162" spans="1:16" ht="12.75">
      <c r="A162" s="9" t="s">
        <v>165</v>
      </c>
      <c r="B162" s="9" t="s">
        <v>68</v>
      </c>
      <c r="C162" s="18">
        <v>0</v>
      </c>
      <c r="D162" s="18">
        <v>0</v>
      </c>
      <c r="E162" s="18">
        <v>0</v>
      </c>
      <c r="F162" s="18">
        <v>0</v>
      </c>
      <c r="G162" s="18">
        <v>0</v>
      </c>
      <c r="H162" s="18">
        <v>0</v>
      </c>
      <c r="I162" s="18">
        <v>0</v>
      </c>
      <c r="J162" s="18">
        <v>0</v>
      </c>
      <c r="K162" s="18">
        <f t="shared" si="35"/>
        <v>0</v>
      </c>
      <c r="L162" s="18">
        <f t="shared" si="37"/>
        <v>0</v>
      </c>
      <c r="M162" s="18">
        <f t="shared" si="38"/>
        <v>0</v>
      </c>
      <c r="N162" s="18">
        <f t="shared" si="38"/>
        <v>0</v>
      </c>
      <c r="O162" s="18">
        <f t="shared" si="39"/>
        <v>0</v>
      </c>
      <c r="P162" s="18">
        <f t="shared" si="40"/>
        <v>0</v>
      </c>
    </row>
    <row r="163" spans="1:16" ht="12.75">
      <c r="A163" s="9" t="s">
        <v>165</v>
      </c>
      <c r="B163" s="9" t="s">
        <v>70</v>
      </c>
      <c r="C163" s="18">
        <v>2480.776</v>
      </c>
      <c r="D163" s="18">
        <v>3.7485435648214307</v>
      </c>
      <c r="E163" s="18">
        <v>0</v>
      </c>
      <c r="F163" s="18">
        <v>0</v>
      </c>
      <c r="G163" s="18">
        <v>0</v>
      </c>
      <c r="H163" s="18">
        <v>0</v>
      </c>
      <c r="I163" s="18">
        <v>0</v>
      </c>
      <c r="J163" s="18">
        <v>0</v>
      </c>
      <c r="K163" s="18">
        <f t="shared" si="35"/>
        <v>2480.776</v>
      </c>
      <c r="L163" s="18">
        <f t="shared" si="37"/>
        <v>2480.776</v>
      </c>
      <c r="M163" s="18">
        <f t="shared" si="38"/>
        <v>2480.776</v>
      </c>
      <c r="N163" s="18">
        <f t="shared" si="38"/>
        <v>3.7485435648214307</v>
      </c>
      <c r="O163" s="18">
        <f t="shared" si="39"/>
        <v>3.7485435648214307</v>
      </c>
      <c r="P163" s="18">
        <f t="shared" si="40"/>
        <v>3.7485435648214307</v>
      </c>
    </row>
    <row r="164" spans="1:16" ht="12.75">
      <c r="A164" s="9" t="s">
        <v>165</v>
      </c>
      <c r="B164" s="9" t="s">
        <v>84</v>
      </c>
      <c r="C164" s="18">
        <v>0</v>
      </c>
      <c r="D164" s="18">
        <v>0</v>
      </c>
      <c r="E164" s="18">
        <v>0</v>
      </c>
      <c r="F164" s="18">
        <v>0</v>
      </c>
      <c r="G164" s="18">
        <v>0</v>
      </c>
      <c r="H164" s="18">
        <v>0</v>
      </c>
      <c r="I164" s="18">
        <v>0</v>
      </c>
      <c r="J164" s="18">
        <v>0</v>
      </c>
      <c r="K164" s="18">
        <f t="shared" si="35"/>
        <v>0</v>
      </c>
      <c r="L164" s="18">
        <f t="shared" si="37"/>
        <v>0</v>
      </c>
      <c r="M164" s="18">
        <f t="shared" si="38"/>
        <v>0</v>
      </c>
      <c r="N164" s="18">
        <f t="shared" si="38"/>
        <v>0</v>
      </c>
      <c r="O164" s="18">
        <f t="shared" si="39"/>
        <v>0</v>
      </c>
      <c r="P164" s="18">
        <f t="shared" si="40"/>
        <v>0</v>
      </c>
    </row>
    <row r="165" spans="1:16" ht="12.75">
      <c r="A165" s="9" t="s">
        <v>165</v>
      </c>
      <c r="B165" s="9" t="s">
        <v>99</v>
      </c>
      <c r="C165" s="18">
        <v>0</v>
      </c>
      <c r="D165" s="18">
        <v>0</v>
      </c>
      <c r="E165" s="18">
        <v>0</v>
      </c>
      <c r="F165" s="18">
        <v>0</v>
      </c>
      <c r="G165" s="18">
        <v>0</v>
      </c>
      <c r="H165" s="18">
        <v>0</v>
      </c>
      <c r="I165" s="18">
        <v>0</v>
      </c>
      <c r="J165" s="18">
        <v>0</v>
      </c>
      <c r="K165" s="18">
        <f t="shared" si="35"/>
        <v>0</v>
      </c>
      <c r="L165" s="18">
        <f t="shared" si="37"/>
        <v>0</v>
      </c>
      <c r="M165" s="18">
        <f t="shared" si="38"/>
        <v>0</v>
      </c>
      <c r="N165" s="18">
        <f t="shared" si="38"/>
        <v>0</v>
      </c>
      <c r="O165" s="18">
        <f t="shared" si="39"/>
        <v>0</v>
      </c>
      <c r="P165" s="18">
        <f t="shared" si="40"/>
        <v>0</v>
      </c>
    </row>
    <row r="166" spans="1:16" ht="12.75">
      <c r="A166" s="9" t="s">
        <v>165</v>
      </c>
      <c r="B166" s="9" t="s">
        <v>105</v>
      </c>
      <c r="C166" s="18">
        <v>99.65900000000002</v>
      </c>
      <c r="D166" s="18">
        <v>0.1505884058562881</v>
      </c>
      <c r="E166" s="18">
        <v>0</v>
      </c>
      <c r="F166" s="18">
        <v>0</v>
      </c>
      <c r="G166" s="18">
        <v>0</v>
      </c>
      <c r="H166" s="18">
        <v>0</v>
      </c>
      <c r="I166" s="18">
        <v>0</v>
      </c>
      <c r="J166" s="18">
        <v>0</v>
      </c>
      <c r="K166" s="18">
        <f t="shared" si="35"/>
        <v>99.65900000000002</v>
      </c>
      <c r="L166" s="18">
        <f t="shared" si="37"/>
        <v>99.65900000000002</v>
      </c>
      <c r="M166" s="18">
        <f t="shared" si="38"/>
        <v>99.65900000000002</v>
      </c>
      <c r="N166" s="18">
        <f t="shared" si="38"/>
        <v>0.1505884058562881</v>
      </c>
      <c r="O166" s="18">
        <f t="shared" si="39"/>
        <v>0.1505884058562881</v>
      </c>
      <c r="P166" s="18">
        <f t="shared" si="40"/>
        <v>0.1505884058562881</v>
      </c>
    </row>
    <row r="167" spans="1:16" ht="12.75">
      <c r="A167" s="9" t="s">
        <v>165</v>
      </c>
      <c r="B167" s="9" t="s">
        <v>114</v>
      </c>
      <c r="C167" s="18">
        <v>858.45</v>
      </c>
      <c r="D167" s="18">
        <v>1.297149449696771</v>
      </c>
      <c r="E167" s="18">
        <v>0</v>
      </c>
      <c r="F167" s="18">
        <v>0</v>
      </c>
      <c r="G167" s="18">
        <v>0</v>
      </c>
      <c r="H167" s="18">
        <v>0</v>
      </c>
      <c r="I167" s="18">
        <v>0</v>
      </c>
      <c r="J167" s="18">
        <v>0</v>
      </c>
      <c r="K167" s="18">
        <f t="shared" si="35"/>
        <v>858.45</v>
      </c>
      <c r="L167" s="18">
        <f t="shared" si="37"/>
        <v>858.45</v>
      </c>
      <c r="M167" s="18">
        <f t="shared" si="38"/>
        <v>858.45</v>
      </c>
      <c r="N167" s="18">
        <f t="shared" si="38"/>
        <v>1.297149449696771</v>
      </c>
      <c r="O167" s="18">
        <f t="shared" si="39"/>
        <v>1.297149449696771</v>
      </c>
      <c r="P167" s="18">
        <f t="shared" si="40"/>
        <v>1.297149449696771</v>
      </c>
    </row>
    <row r="168" spans="1:16" ht="12.75">
      <c r="A168" s="9" t="s">
        <v>165</v>
      </c>
      <c r="B168" s="9" t="s">
        <v>128</v>
      </c>
      <c r="C168" s="18">
        <v>1605.8460000000002</v>
      </c>
      <c r="D168" s="18">
        <v>2.426492230412676</v>
      </c>
      <c r="E168" s="18">
        <v>0</v>
      </c>
      <c r="F168" s="18">
        <v>0</v>
      </c>
      <c r="G168" s="18">
        <v>0</v>
      </c>
      <c r="H168" s="18">
        <v>0</v>
      </c>
      <c r="I168" s="18">
        <v>0</v>
      </c>
      <c r="J168" s="18">
        <v>0</v>
      </c>
      <c r="K168" s="18">
        <f t="shared" si="35"/>
        <v>1605.8460000000002</v>
      </c>
      <c r="L168" s="18">
        <f t="shared" si="37"/>
        <v>1605.8460000000002</v>
      </c>
      <c r="M168" s="18">
        <f t="shared" si="38"/>
        <v>1605.8460000000002</v>
      </c>
      <c r="N168" s="18">
        <f t="shared" si="38"/>
        <v>2.426492230412676</v>
      </c>
      <c r="O168" s="18">
        <f t="shared" si="39"/>
        <v>2.426492230412676</v>
      </c>
      <c r="P168" s="18">
        <f t="shared" si="40"/>
        <v>2.426492230412676</v>
      </c>
    </row>
    <row r="169" spans="1:16" ht="12.75">
      <c r="A169" s="9" t="s">
        <v>165</v>
      </c>
      <c r="B169" s="9" t="s">
        <v>133</v>
      </c>
      <c r="C169" s="18">
        <v>69.01</v>
      </c>
      <c r="D169" s="18">
        <v>0.10427664223143362</v>
      </c>
      <c r="E169" s="18">
        <v>0</v>
      </c>
      <c r="F169" s="18">
        <v>0</v>
      </c>
      <c r="G169" s="18">
        <v>0</v>
      </c>
      <c r="H169" s="18">
        <v>0</v>
      </c>
      <c r="I169" s="18">
        <v>0</v>
      </c>
      <c r="J169" s="18">
        <v>0</v>
      </c>
      <c r="K169" s="18">
        <f t="shared" si="35"/>
        <v>69.01</v>
      </c>
      <c r="L169" s="18">
        <f t="shared" si="37"/>
        <v>69.01</v>
      </c>
      <c r="M169" s="18">
        <f t="shared" si="38"/>
        <v>69.01</v>
      </c>
      <c r="N169" s="18">
        <f t="shared" si="38"/>
        <v>0.10427664223143362</v>
      </c>
      <c r="O169" s="18">
        <f t="shared" si="39"/>
        <v>0.10427664223143362</v>
      </c>
      <c r="P169" s="18">
        <f t="shared" si="40"/>
        <v>0.10427664223143362</v>
      </c>
    </row>
    <row r="170" spans="1:16" ht="12.75">
      <c r="A170" s="9" t="s">
        <v>165</v>
      </c>
      <c r="B170" s="9" t="s">
        <v>134</v>
      </c>
      <c r="C170" s="18">
        <v>15.66</v>
      </c>
      <c r="D170" s="18">
        <v>0.02366283462315969</v>
      </c>
      <c r="E170" s="18">
        <v>0</v>
      </c>
      <c r="F170" s="18">
        <v>0</v>
      </c>
      <c r="G170" s="18">
        <v>0</v>
      </c>
      <c r="H170" s="18">
        <v>0</v>
      </c>
      <c r="I170" s="18">
        <v>0</v>
      </c>
      <c r="J170" s="18">
        <v>0</v>
      </c>
      <c r="K170" s="18">
        <f t="shared" si="35"/>
        <v>15.66</v>
      </c>
      <c r="L170" s="18">
        <f t="shared" si="37"/>
        <v>15.66</v>
      </c>
      <c r="M170" s="18">
        <f t="shared" si="38"/>
        <v>15.66</v>
      </c>
      <c r="N170" s="18">
        <f t="shared" si="38"/>
        <v>0.02366283462315969</v>
      </c>
      <c r="O170" s="18">
        <f t="shared" si="39"/>
        <v>0.02366283462315969</v>
      </c>
      <c r="P170" s="18">
        <f t="shared" si="40"/>
        <v>0.02366283462315969</v>
      </c>
    </row>
    <row r="171" spans="1:16" ht="12.75">
      <c r="A171" s="9" t="s">
        <v>165</v>
      </c>
      <c r="B171" s="9" t="s">
        <v>148</v>
      </c>
      <c r="C171" s="18">
        <v>5.7</v>
      </c>
      <c r="D171" s="18">
        <v>0.008612909154023641</v>
      </c>
      <c r="E171" s="18">
        <v>0</v>
      </c>
      <c r="F171" s="18">
        <v>0</v>
      </c>
      <c r="G171" s="18">
        <v>0</v>
      </c>
      <c r="H171" s="18">
        <v>0</v>
      </c>
      <c r="I171" s="18">
        <v>0</v>
      </c>
      <c r="J171" s="18">
        <v>0</v>
      </c>
      <c r="K171" s="18">
        <f t="shared" si="35"/>
        <v>5.7</v>
      </c>
      <c r="L171" s="18">
        <f t="shared" si="37"/>
        <v>5.7</v>
      </c>
      <c r="M171" s="18">
        <f t="shared" si="38"/>
        <v>5.7</v>
      </c>
      <c r="N171" s="18">
        <f t="shared" si="38"/>
        <v>0.008612909154023641</v>
      </c>
      <c r="O171" s="18">
        <f t="shared" si="39"/>
        <v>0.008612909154023641</v>
      </c>
      <c r="P171" s="18">
        <f t="shared" si="40"/>
        <v>0.008612909154023641</v>
      </c>
    </row>
    <row r="172" spans="1:16" ht="12.75">
      <c r="A172" s="9" t="s">
        <v>165</v>
      </c>
      <c r="B172" s="9" t="s">
        <v>186</v>
      </c>
      <c r="C172" s="10">
        <f aca="true" t="shared" si="41" ref="C172:P172">SUM(C154:C171)</f>
        <v>6802.826</v>
      </c>
      <c r="D172" s="10">
        <f t="shared" si="41"/>
        <v>10.279319706777201</v>
      </c>
      <c r="E172" s="10">
        <f t="shared" si="41"/>
        <v>0</v>
      </c>
      <c r="F172" s="10">
        <f t="shared" si="41"/>
        <v>0</v>
      </c>
      <c r="G172" s="10">
        <f t="shared" si="41"/>
        <v>0</v>
      </c>
      <c r="H172" s="10">
        <f t="shared" si="41"/>
        <v>0</v>
      </c>
      <c r="I172" s="10">
        <f t="shared" si="41"/>
        <v>0</v>
      </c>
      <c r="J172" s="10">
        <f t="shared" si="41"/>
        <v>0</v>
      </c>
      <c r="K172" s="10">
        <f t="shared" si="41"/>
        <v>6802.826</v>
      </c>
      <c r="L172" s="10">
        <f t="shared" si="41"/>
        <v>6802.826</v>
      </c>
      <c r="M172" s="10">
        <f t="shared" si="41"/>
        <v>6802.826</v>
      </c>
      <c r="N172" s="10">
        <f t="shared" si="41"/>
        <v>10.279319706777201</v>
      </c>
      <c r="O172" s="10">
        <f t="shared" si="41"/>
        <v>10.279319706777201</v>
      </c>
      <c r="P172" s="10">
        <f t="shared" si="41"/>
        <v>10.279319706777201</v>
      </c>
    </row>
    <row r="173" spans="1:16" ht="12.75">
      <c r="A173" s="9"/>
      <c r="B173" s="9"/>
      <c r="C173" s="18"/>
      <c r="D173" s="18"/>
      <c r="E173" s="18"/>
      <c r="F173" s="18"/>
      <c r="G173" s="18"/>
      <c r="H173" s="18"/>
      <c r="I173" s="18"/>
      <c r="J173" s="18"/>
      <c r="K173" s="18"/>
      <c r="L173" s="18"/>
      <c r="M173" s="18"/>
      <c r="N173" s="18"/>
      <c r="O173" s="18"/>
      <c r="P173" s="18"/>
    </row>
    <row r="174" spans="1:16" ht="12.75">
      <c r="A174" s="9" t="s">
        <v>166</v>
      </c>
      <c r="B174" s="9" t="s">
        <v>2</v>
      </c>
      <c r="C174" s="18">
        <v>121.26800000000001</v>
      </c>
      <c r="D174" s="18">
        <v>0.18324039777019985</v>
      </c>
      <c r="E174" s="18">
        <v>0</v>
      </c>
      <c r="F174" s="18">
        <v>0</v>
      </c>
      <c r="G174" s="18">
        <v>0</v>
      </c>
      <c r="H174" s="18">
        <v>0</v>
      </c>
      <c r="I174" s="18">
        <v>0</v>
      </c>
      <c r="J174" s="18">
        <v>0</v>
      </c>
      <c r="K174" s="18">
        <f t="shared" si="35"/>
        <v>121.26800000000001</v>
      </c>
      <c r="L174" s="18">
        <f aca="true" t="shared" si="42" ref="L174:L189">C174+F174</f>
        <v>121.26800000000001</v>
      </c>
      <c r="M174" s="18">
        <f aca="true" t="shared" si="43" ref="M174:N189">C174+G174</f>
        <v>121.26800000000001</v>
      </c>
      <c r="N174" s="18">
        <f t="shared" si="43"/>
        <v>0.18324039777019985</v>
      </c>
      <c r="O174" s="18">
        <f aca="true" t="shared" si="44" ref="O174:O189">I174+D174</f>
        <v>0.18324039777019985</v>
      </c>
      <c r="P174" s="18">
        <f aca="true" t="shared" si="45" ref="P174:P189">D174+J174</f>
        <v>0.18324039777019985</v>
      </c>
    </row>
    <row r="175" spans="1:16" ht="12.75">
      <c r="A175" s="9" t="s">
        <v>166</v>
      </c>
      <c r="B175" s="9" t="s">
        <v>9</v>
      </c>
      <c r="C175" s="18">
        <v>376.65599999999995</v>
      </c>
      <c r="D175" s="18">
        <v>0.5691410368978823</v>
      </c>
      <c r="E175" s="18">
        <v>0</v>
      </c>
      <c r="F175" s="18">
        <v>0</v>
      </c>
      <c r="G175" s="18">
        <v>0</v>
      </c>
      <c r="H175" s="18">
        <v>0</v>
      </c>
      <c r="I175" s="18">
        <v>0</v>
      </c>
      <c r="J175" s="18">
        <v>0</v>
      </c>
      <c r="K175" s="18">
        <f t="shared" si="35"/>
        <v>376.65599999999995</v>
      </c>
      <c r="L175" s="18">
        <f t="shared" si="42"/>
        <v>376.65599999999995</v>
      </c>
      <c r="M175" s="18">
        <f t="shared" si="43"/>
        <v>376.65599999999995</v>
      </c>
      <c r="N175" s="18">
        <f t="shared" si="43"/>
        <v>0.5691410368978823</v>
      </c>
      <c r="O175" s="18">
        <f t="shared" si="44"/>
        <v>0.5691410368978823</v>
      </c>
      <c r="P175" s="18">
        <f t="shared" si="45"/>
        <v>0.5691410368978823</v>
      </c>
    </row>
    <row r="176" spans="1:16" ht="12.75">
      <c r="A176" s="9" t="s">
        <v>166</v>
      </c>
      <c r="B176" s="9" t="s">
        <v>18</v>
      </c>
      <c r="C176" s="18">
        <v>1986.1919999999998</v>
      </c>
      <c r="D176" s="18">
        <v>3.0012089927102674</v>
      </c>
      <c r="E176" s="18">
        <v>0</v>
      </c>
      <c r="F176" s="18">
        <v>0</v>
      </c>
      <c r="G176" s="18">
        <v>0</v>
      </c>
      <c r="H176" s="18">
        <v>0</v>
      </c>
      <c r="I176" s="18">
        <v>0</v>
      </c>
      <c r="J176" s="18">
        <v>0</v>
      </c>
      <c r="K176" s="18">
        <f t="shared" si="35"/>
        <v>1986.1919999999998</v>
      </c>
      <c r="L176" s="18">
        <f t="shared" si="42"/>
        <v>1986.1919999999998</v>
      </c>
      <c r="M176" s="18">
        <f t="shared" si="43"/>
        <v>1986.1919999999998</v>
      </c>
      <c r="N176" s="18">
        <f t="shared" si="43"/>
        <v>3.0012089927102674</v>
      </c>
      <c r="O176" s="18">
        <f t="shared" si="44"/>
        <v>3.0012089927102674</v>
      </c>
      <c r="P176" s="18">
        <f t="shared" si="45"/>
        <v>3.0012089927102674</v>
      </c>
    </row>
    <row r="177" spans="1:16" ht="12.75">
      <c r="A177" s="9" t="s">
        <v>166</v>
      </c>
      <c r="B177" s="9" t="s">
        <v>34</v>
      </c>
      <c r="C177" s="18">
        <v>196.015</v>
      </c>
      <c r="D177" s="18">
        <v>0.29618585751332355</v>
      </c>
      <c r="E177" s="18">
        <v>0</v>
      </c>
      <c r="F177" s="18">
        <v>0</v>
      </c>
      <c r="G177" s="18">
        <v>0</v>
      </c>
      <c r="H177" s="18">
        <v>0</v>
      </c>
      <c r="I177" s="18">
        <v>0</v>
      </c>
      <c r="J177" s="18">
        <v>0</v>
      </c>
      <c r="K177" s="18">
        <f t="shared" si="35"/>
        <v>196.015</v>
      </c>
      <c r="L177" s="18">
        <f t="shared" si="42"/>
        <v>196.015</v>
      </c>
      <c r="M177" s="18">
        <f t="shared" si="43"/>
        <v>196.015</v>
      </c>
      <c r="N177" s="18">
        <f t="shared" si="43"/>
        <v>0.29618585751332355</v>
      </c>
      <c r="O177" s="18">
        <f t="shared" si="44"/>
        <v>0.29618585751332355</v>
      </c>
      <c r="P177" s="18">
        <f t="shared" si="45"/>
        <v>0.29618585751332355</v>
      </c>
    </row>
    <row r="178" spans="1:16" ht="12.75">
      <c r="A178" s="9" t="s">
        <v>166</v>
      </c>
      <c r="B178" s="9" t="s">
        <v>44</v>
      </c>
      <c r="C178" s="18">
        <v>19.7</v>
      </c>
      <c r="D178" s="18">
        <v>0.029767422865660653</v>
      </c>
      <c r="E178" s="18">
        <v>0</v>
      </c>
      <c r="F178" s="18">
        <v>0</v>
      </c>
      <c r="G178" s="18">
        <v>0</v>
      </c>
      <c r="H178" s="18">
        <v>0</v>
      </c>
      <c r="I178" s="18">
        <v>0</v>
      </c>
      <c r="J178" s="18">
        <v>0</v>
      </c>
      <c r="K178" s="18">
        <f t="shared" si="35"/>
        <v>19.7</v>
      </c>
      <c r="L178" s="18">
        <f t="shared" si="42"/>
        <v>19.7</v>
      </c>
      <c r="M178" s="18">
        <f t="shared" si="43"/>
        <v>19.7</v>
      </c>
      <c r="N178" s="18">
        <f t="shared" si="43"/>
        <v>0.029767422865660653</v>
      </c>
      <c r="O178" s="18">
        <f t="shared" si="44"/>
        <v>0.029767422865660653</v>
      </c>
      <c r="P178" s="18">
        <f t="shared" si="45"/>
        <v>0.029767422865660653</v>
      </c>
    </row>
    <row r="179" spans="1:16" ht="12.75">
      <c r="A179" s="9" t="s">
        <v>166</v>
      </c>
      <c r="B179" s="9" t="s">
        <v>46</v>
      </c>
      <c r="C179" s="18">
        <v>1348</v>
      </c>
      <c r="D179" s="18">
        <v>2.036877463091907</v>
      </c>
      <c r="E179" s="18">
        <v>0</v>
      </c>
      <c r="F179" s="18">
        <v>0</v>
      </c>
      <c r="G179" s="18">
        <v>0</v>
      </c>
      <c r="H179" s="18">
        <v>0</v>
      </c>
      <c r="I179" s="18">
        <v>0</v>
      </c>
      <c r="J179" s="18">
        <v>0</v>
      </c>
      <c r="K179" s="18">
        <f t="shared" si="35"/>
        <v>1348</v>
      </c>
      <c r="L179" s="18">
        <f t="shared" si="42"/>
        <v>1348</v>
      </c>
      <c r="M179" s="18">
        <f t="shared" si="43"/>
        <v>1348</v>
      </c>
      <c r="N179" s="18">
        <f t="shared" si="43"/>
        <v>2.036877463091907</v>
      </c>
      <c r="O179" s="18">
        <f t="shared" si="44"/>
        <v>2.036877463091907</v>
      </c>
      <c r="P179" s="18">
        <f t="shared" si="45"/>
        <v>2.036877463091907</v>
      </c>
    </row>
    <row r="180" spans="1:16" ht="12.75">
      <c r="A180" s="9" t="s">
        <v>166</v>
      </c>
      <c r="B180" s="9" t="s">
        <v>62</v>
      </c>
      <c r="C180" s="18">
        <v>1309.1</v>
      </c>
      <c r="D180" s="18">
        <v>1.97809813570743</v>
      </c>
      <c r="E180" s="18">
        <v>0</v>
      </c>
      <c r="F180" s="18">
        <v>0</v>
      </c>
      <c r="G180" s="18">
        <v>0</v>
      </c>
      <c r="H180" s="18">
        <v>0</v>
      </c>
      <c r="I180" s="18">
        <v>0</v>
      </c>
      <c r="J180" s="18">
        <v>0</v>
      </c>
      <c r="K180" s="18">
        <f t="shared" si="35"/>
        <v>1309.1</v>
      </c>
      <c r="L180" s="18">
        <f t="shared" si="42"/>
        <v>1309.1</v>
      </c>
      <c r="M180" s="18">
        <f t="shared" si="43"/>
        <v>1309.1</v>
      </c>
      <c r="N180" s="18">
        <f t="shared" si="43"/>
        <v>1.97809813570743</v>
      </c>
      <c r="O180" s="18">
        <f t="shared" si="44"/>
        <v>1.97809813570743</v>
      </c>
      <c r="P180" s="18">
        <f t="shared" si="45"/>
        <v>1.97809813570743</v>
      </c>
    </row>
    <row r="181" spans="1:16" ht="12.75">
      <c r="A181" s="9" t="s">
        <v>166</v>
      </c>
      <c r="B181" s="9" t="s">
        <v>78</v>
      </c>
      <c r="C181" s="18">
        <v>43.03800000000001</v>
      </c>
      <c r="D181" s="18">
        <v>0.06503199722295958</v>
      </c>
      <c r="E181" s="18">
        <v>0</v>
      </c>
      <c r="F181" s="18">
        <v>0</v>
      </c>
      <c r="G181" s="18">
        <v>0</v>
      </c>
      <c r="H181" s="18">
        <v>0</v>
      </c>
      <c r="I181" s="18">
        <v>0</v>
      </c>
      <c r="J181" s="18">
        <v>0</v>
      </c>
      <c r="K181" s="18">
        <f t="shared" si="35"/>
        <v>43.03800000000001</v>
      </c>
      <c r="L181" s="18">
        <f t="shared" si="42"/>
        <v>43.03800000000001</v>
      </c>
      <c r="M181" s="18">
        <f t="shared" si="43"/>
        <v>43.03800000000001</v>
      </c>
      <c r="N181" s="18">
        <f t="shared" si="43"/>
        <v>0.06503199722295958</v>
      </c>
      <c r="O181" s="18">
        <f t="shared" si="44"/>
        <v>0.06503199722295958</v>
      </c>
      <c r="P181" s="18">
        <f t="shared" si="45"/>
        <v>0.06503199722295958</v>
      </c>
    </row>
    <row r="182" spans="1:16" ht="12.75">
      <c r="A182" s="9" t="s">
        <v>166</v>
      </c>
      <c r="B182" s="9" t="s">
        <v>83</v>
      </c>
      <c r="C182" s="18">
        <v>9.491999999999997</v>
      </c>
      <c r="D182" s="18">
        <v>0.014342760296489895</v>
      </c>
      <c r="E182" s="18">
        <v>0</v>
      </c>
      <c r="F182" s="18">
        <v>0</v>
      </c>
      <c r="G182" s="18">
        <v>0</v>
      </c>
      <c r="H182" s="18">
        <v>0</v>
      </c>
      <c r="I182" s="18">
        <v>0</v>
      </c>
      <c r="J182" s="18">
        <v>0</v>
      </c>
      <c r="K182" s="18">
        <f t="shared" si="35"/>
        <v>9.491999999999997</v>
      </c>
      <c r="L182" s="18">
        <f t="shared" si="42"/>
        <v>9.491999999999997</v>
      </c>
      <c r="M182" s="18">
        <f t="shared" si="43"/>
        <v>9.491999999999997</v>
      </c>
      <c r="N182" s="18">
        <f t="shared" si="43"/>
        <v>0.014342760296489895</v>
      </c>
      <c r="O182" s="18">
        <f t="shared" si="44"/>
        <v>0.014342760296489895</v>
      </c>
      <c r="P182" s="18">
        <f t="shared" si="45"/>
        <v>0.014342760296489895</v>
      </c>
    </row>
    <row r="183" spans="1:16" ht="12.75">
      <c r="A183" s="9" t="s">
        <v>166</v>
      </c>
      <c r="B183" s="9" t="s">
        <v>85</v>
      </c>
      <c r="C183" s="18">
        <v>0</v>
      </c>
      <c r="D183" s="18">
        <v>0</v>
      </c>
      <c r="E183" s="18">
        <v>0</v>
      </c>
      <c r="F183" s="18">
        <v>0</v>
      </c>
      <c r="G183" s="18">
        <v>0</v>
      </c>
      <c r="H183" s="18">
        <v>0</v>
      </c>
      <c r="I183" s="18">
        <v>0</v>
      </c>
      <c r="J183" s="18">
        <v>0</v>
      </c>
      <c r="K183" s="18">
        <f t="shared" si="35"/>
        <v>0</v>
      </c>
      <c r="L183" s="18">
        <f t="shared" si="42"/>
        <v>0</v>
      </c>
      <c r="M183" s="18">
        <f t="shared" si="43"/>
        <v>0</v>
      </c>
      <c r="N183" s="18">
        <f t="shared" si="43"/>
        <v>0</v>
      </c>
      <c r="O183" s="18">
        <f t="shared" si="44"/>
        <v>0</v>
      </c>
      <c r="P183" s="18">
        <f t="shared" si="45"/>
        <v>0</v>
      </c>
    </row>
    <row r="184" spans="1:16" ht="12.75">
      <c r="A184" s="9" t="s">
        <v>166</v>
      </c>
      <c r="B184" s="9" t="s">
        <v>92</v>
      </c>
      <c r="C184" s="18">
        <v>1076</v>
      </c>
      <c r="D184" s="18">
        <v>1.6258754824086736</v>
      </c>
      <c r="E184" s="18">
        <v>0</v>
      </c>
      <c r="F184" s="18">
        <v>0</v>
      </c>
      <c r="G184" s="18">
        <v>0</v>
      </c>
      <c r="H184" s="18">
        <v>0</v>
      </c>
      <c r="I184" s="18">
        <v>0</v>
      </c>
      <c r="J184" s="18">
        <v>0</v>
      </c>
      <c r="K184" s="18">
        <f t="shared" si="35"/>
        <v>1076</v>
      </c>
      <c r="L184" s="18">
        <f t="shared" si="42"/>
        <v>1076</v>
      </c>
      <c r="M184" s="18">
        <f t="shared" si="43"/>
        <v>1076</v>
      </c>
      <c r="N184" s="18">
        <f t="shared" si="43"/>
        <v>1.6258754824086736</v>
      </c>
      <c r="O184" s="18">
        <f t="shared" si="44"/>
        <v>1.6258754824086736</v>
      </c>
      <c r="P184" s="18">
        <f t="shared" si="45"/>
        <v>1.6258754824086736</v>
      </c>
    </row>
    <row r="185" spans="1:16" ht="12.75">
      <c r="A185" s="9" t="s">
        <v>166</v>
      </c>
      <c r="B185" s="9" t="s">
        <v>113</v>
      </c>
      <c r="C185" s="18">
        <v>163.185</v>
      </c>
      <c r="D185" s="18">
        <v>0.24657852285953477</v>
      </c>
      <c r="E185" s="18">
        <v>0</v>
      </c>
      <c r="F185" s="18">
        <v>0</v>
      </c>
      <c r="G185" s="18">
        <v>0</v>
      </c>
      <c r="H185" s="18">
        <v>0</v>
      </c>
      <c r="I185" s="18">
        <v>0</v>
      </c>
      <c r="J185" s="18">
        <v>0</v>
      </c>
      <c r="K185" s="18">
        <f t="shared" si="35"/>
        <v>163.185</v>
      </c>
      <c r="L185" s="18">
        <f t="shared" si="42"/>
        <v>163.185</v>
      </c>
      <c r="M185" s="18">
        <f t="shared" si="43"/>
        <v>163.185</v>
      </c>
      <c r="N185" s="18">
        <f t="shared" si="43"/>
        <v>0.24657852285953477</v>
      </c>
      <c r="O185" s="18">
        <f t="shared" si="44"/>
        <v>0.24657852285953477</v>
      </c>
      <c r="P185" s="18">
        <f t="shared" si="45"/>
        <v>0.24657852285953477</v>
      </c>
    </row>
    <row r="186" spans="1:16" ht="12.75">
      <c r="A186" s="9" t="s">
        <v>166</v>
      </c>
      <c r="B186" s="9" t="s">
        <v>117</v>
      </c>
      <c r="C186" s="18">
        <v>3549.93</v>
      </c>
      <c r="D186" s="18">
        <v>5.364074490025113</v>
      </c>
      <c r="E186" s="18">
        <v>0</v>
      </c>
      <c r="F186" s="18">
        <v>0</v>
      </c>
      <c r="G186" s="18">
        <v>0</v>
      </c>
      <c r="H186" s="18">
        <v>0</v>
      </c>
      <c r="I186" s="18">
        <v>0</v>
      </c>
      <c r="J186" s="18">
        <v>0</v>
      </c>
      <c r="K186" s="18">
        <f t="shared" si="35"/>
        <v>3549.93</v>
      </c>
      <c r="L186" s="18">
        <f t="shared" si="42"/>
        <v>3549.93</v>
      </c>
      <c r="M186" s="18">
        <f t="shared" si="43"/>
        <v>3549.93</v>
      </c>
      <c r="N186" s="18">
        <f t="shared" si="43"/>
        <v>5.364074490025113</v>
      </c>
      <c r="O186" s="18">
        <f t="shared" si="44"/>
        <v>5.364074490025113</v>
      </c>
      <c r="P186" s="18">
        <f t="shared" si="45"/>
        <v>5.364074490025113</v>
      </c>
    </row>
    <row r="187" spans="1:16" ht="12.75">
      <c r="A187" s="9" t="s">
        <v>166</v>
      </c>
      <c r="B187" s="9" t="s">
        <v>123</v>
      </c>
      <c r="C187" s="18">
        <v>0</v>
      </c>
      <c r="D187" s="18">
        <v>0</v>
      </c>
      <c r="E187" s="18">
        <v>0</v>
      </c>
      <c r="F187" s="18">
        <v>0</v>
      </c>
      <c r="G187" s="18">
        <v>0</v>
      </c>
      <c r="H187" s="18">
        <v>0</v>
      </c>
      <c r="I187" s="18">
        <v>0</v>
      </c>
      <c r="J187" s="18">
        <v>0</v>
      </c>
      <c r="K187" s="18">
        <f t="shared" si="35"/>
        <v>0</v>
      </c>
      <c r="L187" s="18">
        <f t="shared" si="42"/>
        <v>0</v>
      </c>
      <c r="M187" s="18">
        <f t="shared" si="43"/>
        <v>0</v>
      </c>
      <c r="N187" s="18">
        <f t="shared" si="43"/>
        <v>0</v>
      </c>
      <c r="O187" s="18">
        <f t="shared" si="44"/>
        <v>0</v>
      </c>
      <c r="P187" s="18">
        <f t="shared" si="45"/>
        <v>0</v>
      </c>
    </row>
    <row r="188" spans="1:16" ht="12.75">
      <c r="A188" s="9" t="s">
        <v>166</v>
      </c>
      <c r="B188" s="9" t="s">
        <v>124</v>
      </c>
      <c r="C188" s="18">
        <v>0</v>
      </c>
      <c r="D188" s="18">
        <v>0</v>
      </c>
      <c r="E188" s="18">
        <v>0</v>
      </c>
      <c r="F188" s="18">
        <v>0</v>
      </c>
      <c r="G188" s="18">
        <v>0</v>
      </c>
      <c r="H188" s="18">
        <v>0</v>
      </c>
      <c r="I188" s="18">
        <v>0</v>
      </c>
      <c r="J188" s="18">
        <v>0</v>
      </c>
      <c r="K188" s="18">
        <f t="shared" si="35"/>
        <v>0</v>
      </c>
      <c r="L188" s="18">
        <f t="shared" si="42"/>
        <v>0</v>
      </c>
      <c r="M188" s="18">
        <f t="shared" si="43"/>
        <v>0</v>
      </c>
      <c r="N188" s="18">
        <f t="shared" si="43"/>
        <v>0</v>
      </c>
      <c r="O188" s="18">
        <f t="shared" si="44"/>
        <v>0</v>
      </c>
      <c r="P188" s="18">
        <f t="shared" si="45"/>
        <v>0</v>
      </c>
    </row>
    <row r="189" spans="1:16" ht="12.75">
      <c r="A189" s="9" t="s">
        <v>166</v>
      </c>
      <c r="B189" s="9" t="s">
        <v>146</v>
      </c>
      <c r="C189" s="18">
        <v>21938</v>
      </c>
      <c r="D189" s="18">
        <v>33.149122986135204</v>
      </c>
      <c r="E189" s="18">
        <v>0</v>
      </c>
      <c r="F189" s="18">
        <v>0</v>
      </c>
      <c r="G189" s="18">
        <v>0</v>
      </c>
      <c r="H189" s="18">
        <v>0</v>
      </c>
      <c r="I189" s="18">
        <v>0</v>
      </c>
      <c r="J189" s="18">
        <v>0</v>
      </c>
      <c r="K189" s="18">
        <f t="shared" si="35"/>
        <v>21938</v>
      </c>
      <c r="L189" s="18">
        <f t="shared" si="42"/>
        <v>21938</v>
      </c>
      <c r="M189" s="18">
        <f t="shared" si="43"/>
        <v>21938</v>
      </c>
      <c r="N189" s="18">
        <f t="shared" si="43"/>
        <v>33.149122986135204</v>
      </c>
      <c r="O189" s="18">
        <f t="shared" si="44"/>
        <v>33.149122986135204</v>
      </c>
      <c r="P189" s="18">
        <f t="shared" si="45"/>
        <v>33.149122986135204</v>
      </c>
    </row>
    <row r="190" spans="1:16" ht="12.75">
      <c r="A190" s="9" t="s">
        <v>166</v>
      </c>
      <c r="B190" s="9" t="s">
        <v>186</v>
      </c>
      <c r="C190" s="10">
        <f aca="true" t="shared" si="46" ref="C190:P190">SUM(C174:C189)</f>
        <v>32136.576</v>
      </c>
      <c r="D190" s="10">
        <f t="shared" si="46"/>
        <v>48.55954554550465</v>
      </c>
      <c r="E190" s="10">
        <f t="shared" si="46"/>
        <v>0</v>
      </c>
      <c r="F190" s="10">
        <f t="shared" si="46"/>
        <v>0</v>
      </c>
      <c r="G190" s="10">
        <f t="shared" si="46"/>
        <v>0</v>
      </c>
      <c r="H190" s="10">
        <f t="shared" si="46"/>
        <v>0</v>
      </c>
      <c r="I190" s="10">
        <f t="shared" si="46"/>
        <v>0</v>
      </c>
      <c r="J190" s="10">
        <f t="shared" si="46"/>
        <v>0</v>
      </c>
      <c r="K190" s="10">
        <f t="shared" si="46"/>
        <v>32136.576</v>
      </c>
      <c r="L190" s="10">
        <f t="shared" si="46"/>
        <v>32136.576</v>
      </c>
      <c r="M190" s="10">
        <f t="shared" si="46"/>
        <v>32136.576</v>
      </c>
      <c r="N190" s="10">
        <f t="shared" si="46"/>
        <v>48.55954554550465</v>
      </c>
      <c r="O190" s="10">
        <f t="shared" si="46"/>
        <v>48.55954554550465</v>
      </c>
      <c r="P190" s="10">
        <f t="shared" si="46"/>
        <v>48.55954554550465</v>
      </c>
    </row>
    <row r="191" spans="1:16" ht="12.75">
      <c r="A191" s="9"/>
      <c r="B191" s="9"/>
      <c r="C191" s="18"/>
      <c r="D191" s="18"/>
      <c r="E191" s="18"/>
      <c r="F191" s="18"/>
      <c r="G191" s="18"/>
      <c r="H191" s="18"/>
      <c r="I191" s="18"/>
      <c r="J191" s="18"/>
      <c r="K191" s="18"/>
      <c r="L191" s="18"/>
      <c r="M191" s="18"/>
      <c r="N191" s="18"/>
      <c r="O191" s="18"/>
      <c r="P191" s="18"/>
    </row>
    <row r="192" spans="1:16" ht="12.75">
      <c r="A192" s="9" t="s">
        <v>167</v>
      </c>
      <c r="B192" s="9" t="s">
        <v>6</v>
      </c>
      <c r="C192" s="18">
        <v>369969.954</v>
      </c>
      <c r="D192" s="18">
        <v>139.68200000000002</v>
      </c>
      <c r="E192" s="18">
        <v>0</v>
      </c>
      <c r="F192" s="18">
        <v>0</v>
      </c>
      <c r="G192" s="18">
        <v>0</v>
      </c>
      <c r="H192" s="18">
        <v>0</v>
      </c>
      <c r="I192" s="18">
        <v>0</v>
      </c>
      <c r="J192" s="18">
        <v>0</v>
      </c>
      <c r="K192" s="18">
        <f t="shared" si="35"/>
        <v>369969.954</v>
      </c>
      <c r="L192" s="18">
        <f>C192+F192</f>
        <v>369969.954</v>
      </c>
      <c r="M192" s="18">
        <f>C192+G192</f>
        <v>369969.954</v>
      </c>
      <c r="N192" s="18">
        <f>D192+H192</f>
        <v>139.68200000000002</v>
      </c>
      <c r="O192" s="18">
        <f>I192+D192</f>
        <v>139.68200000000002</v>
      </c>
      <c r="P192" s="18">
        <f>D192+J192</f>
        <v>139.68200000000002</v>
      </c>
    </row>
    <row r="193" spans="1:16" ht="12.75">
      <c r="A193" s="9" t="s">
        <v>167</v>
      </c>
      <c r="B193" s="9" t="s">
        <v>100</v>
      </c>
      <c r="C193" s="18">
        <v>0</v>
      </c>
      <c r="D193" s="18">
        <v>0</v>
      </c>
      <c r="E193" s="18">
        <v>0</v>
      </c>
      <c r="F193" s="18">
        <v>0</v>
      </c>
      <c r="G193" s="18">
        <v>0</v>
      </c>
      <c r="H193" s="18">
        <v>0</v>
      </c>
      <c r="I193" s="18">
        <v>0</v>
      </c>
      <c r="J193" s="18">
        <v>0</v>
      </c>
      <c r="K193" s="18">
        <v>0</v>
      </c>
      <c r="L193" s="18">
        <f>C193+F193</f>
        <v>0</v>
      </c>
      <c r="M193" s="18">
        <f>C193+G193</f>
        <v>0</v>
      </c>
      <c r="N193" s="18">
        <f>D193+H193</f>
        <v>0</v>
      </c>
      <c r="O193" s="18">
        <f>I193+D193</f>
        <v>0</v>
      </c>
      <c r="P193" s="18">
        <f>D193+J193</f>
        <v>0</v>
      </c>
    </row>
    <row r="194" spans="1:16" ht="12.75">
      <c r="A194" s="9" t="s">
        <v>167</v>
      </c>
      <c r="B194" s="9" t="s">
        <v>186</v>
      </c>
      <c r="C194" s="10">
        <f aca="true" t="shared" si="47" ref="C194:P194">SUM(C192:C193)</f>
        <v>369969.954</v>
      </c>
      <c r="D194" s="10">
        <f t="shared" si="47"/>
        <v>139.68200000000002</v>
      </c>
      <c r="E194" s="10">
        <f t="shared" si="47"/>
        <v>0</v>
      </c>
      <c r="F194" s="10">
        <f t="shared" si="47"/>
        <v>0</v>
      </c>
      <c r="G194" s="10">
        <f t="shared" si="47"/>
        <v>0</v>
      </c>
      <c r="H194" s="10">
        <f>SUM(H192:H193)</f>
        <v>0</v>
      </c>
      <c r="I194" s="10">
        <f t="shared" si="47"/>
        <v>0</v>
      </c>
      <c r="J194" s="10">
        <f t="shared" si="47"/>
        <v>0</v>
      </c>
      <c r="K194" s="10">
        <f t="shared" si="47"/>
        <v>369969.954</v>
      </c>
      <c r="L194" s="10">
        <f t="shared" si="47"/>
        <v>369969.954</v>
      </c>
      <c r="M194" s="10">
        <f t="shared" si="47"/>
        <v>369969.954</v>
      </c>
      <c r="N194" s="10">
        <f t="shared" si="47"/>
        <v>139.68200000000002</v>
      </c>
      <c r="O194" s="10">
        <f t="shared" si="47"/>
        <v>139.68200000000002</v>
      </c>
      <c r="P194" s="10">
        <f t="shared" si="47"/>
        <v>139.68200000000002</v>
      </c>
    </row>
  </sheetData>
  <sheetProtection/>
  <mergeCells count="37">
    <mergeCell ref="A6:A17"/>
    <mergeCell ref="B6:B17"/>
    <mergeCell ref="C12:C17"/>
    <mergeCell ref="D12:D17"/>
    <mergeCell ref="F12:F14"/>
    <mergeCell ref="G12:G14"/>
    <mergeCell ref="C6:D8"/>
    <mergeCell ref="C9:C11"/>
    <mergeCell ref="D9:D11"/>
    <mergeCell ref="E9:G11"/>
    <mergeCell ref="E15:E17"/>
    <mergeCell ref="F15:F17"/>
    <mergeCell ref="G15:G17"/>
    <mergeCell ref="H9:J11"/>
    <mergeCell ref="H12:H14"/>
    <mergeCell ref="I12:I14"/>
    <mergeCell ref="J12:J14"/>
    <mergeCell ref="H15:H17"/>
    <mergeCell ref="I15:I17"/>
    <mergeCell ref="E12:E14"/>
    <mergeCell ref="K9:M11"/>
    <mergeCell ref="M15:M17"/>
    <mergeCell ref="L15:L17"/>
    <mergeCell ref="K15:K17"/>
    <mergeCell ref="M12:M14"/>
    <mergeCell ref="L12:L14"/>
    <mergeCell ref="K12:K14"/>
    <mergeCell ref="K6:P8"/>
    <mergeCell ref="E6:J8"/>
    <mergeCell ref="N9:P11"/>
    <mergeCell ref="P15:P17"/>
    <mergeCell ref="O15:O17"/>
    <mergeCell ref="N15:N17"/>
    <mergeCell ref="P12:P14"/>
    <mergeCell ref="O12:O14"/>
    <mergeCell ref="N12:N14"/>
    <mergeCell ref="J15:J17"/>
  </mergeCells>
  <printOptions/>
  <pageMargins left="0.7875" right="0.7875" top="1.0527777777777778" bottom="1.0527777777777778" header="0.7875" footer="0.7875"/>
  <pageSetup firstPageNumber="1" useFirstPageNumber="1" horizontalDpi="300" verticalDpi="300" orientation="portrait" paperSize="9"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gmiechtn</dc:creator>
  <cp:keywords/>
  <dc:description/>
  <cp:lastModifiedBy>Miechtner, Gabriela</cp:lastModifiedBy>
  <dcterms:created xsi:type="dcterms:W3CDTF">2009-12-15T11:08:11Z</dcterms:created>
  <dcterms:modified xsi:type="dcterms:W3CDTF">2018-04-04T12:50:54Z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