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20" windowHeight="12210" tabRatio="639" activeTab="0"/>
  </bookViews>
  <sheets>
    <sheet name="1830" sheetId="1" r:id="rId1"/>
    <sheet name="1831" sheetId="2" r:id="rId2"/>
    <sheet name="1832" sheetId="3" r:id="rId3"/>
    <sheet name="1833" sheetId="4" r:id="rId4"/>
    <sheet name="1834" sheetId="5" r:id="rId5"/>
    <sheet name="1835" sheetId="6" r:id="rId6"/>
    <sheet name="1836" sheetId="7" r:id="rId7"/>
    <sheet name="1837" sheetId="8" r:id="rId8"/>
    <sheet name="1838" sheetId="9" r:id="rId9"/>
    <sheet name="1839" sheetId="10" r:id="rId10"/>
    <sheet name="1840" sheetId="11" r:id="rId11"/>
    <sheet name="1841" sheetId="12" r:id="rId12"/>
    <sheet name="1842" sheetId="13" r:id="rId13"/>
    <sheet name="1843" sheetId="14" r:id="rId14"/>
    <sheet name="1844" sheetId="15" r:id="rId15"/>
    <sheet name="1845" sheetId="16" r:id="rId16"/>
    <sheet name="1846" sheetId="17" r:id="rId17"/>
    <sheet name="1847a" sheetId="18" r:id="rId18"/>
    <sheet name="1849" sheetId="19" r:id="rId19"/>
  </sheets>
  <definedNames>
    <definedName name="_xlnm.Print_Area" localSheetId="0">'1830'!$B$2:$I$109</definedName>
    <definedName name="_xlnm.Print_Area" localSheetId="1">'1831'!$B$2:$I$109</definedName>
    <definedName name="_xlnm.Print_Area" localSheetId="2">'1832'!$B$2:$I$109</definedName>
    <definedName name="_xlnm.Print_Area" localSheetId="3">'1833'!$B$2:$I$109</definedName>
    <definedName name="_xlnm.Print_Area" localSheetId="4">'1834'!$B$2:$I$87</definedName>
    <definedName name="_xlnm.Print_Area" localSheetId="5">'1835'!$B$2:$I$87</definedName>
    <definedName name="_xlnm.Print_Area" localSheetId="6">'1836'!$B$2:$I$87</definedName>
    <definedName name="_xlnm.Print_Area" localSheetId="7">'1837'!$B$2:$I$88</definedName>
    <definedName name="_xlnm.Print_Area" localSheetId="8">'1838'!$B$2:$J$87</definedName>
    <definedName name="_xlnm.Print_Area" localSheetId="9">'1839'!$B$2:$J$87</definedName>
    <definedName name="_xlnm.Print_Area" localSheetId="10">'1840'!$B$2:$J$87</definedName>
    <definedName name="_xlnm.Print_Area" localSheetId="11">'1841'!$B$2:$J$97</definedName>
    <definedName name="_xlnm.Print_Area" localSheetId="12">'1842'!$B$2:$J$89</definedName>
    <definedName name="_xlnm.Print_Area" localSheetId="13">'1843'!$B$2:$J$89</definedName>
    <definedName name="_xlnm.Print_Area" localSheetId="14">'1844'!$B$2:$J$85</definedName>
    <definedName name="_xlnm.Print_Area" localSheetId="15">'1845'!$B$2:$K$80</definedName>
    <definedName name="_xlnm.Print_Area" localSheetId="16">'1846'!$B$2:$J$78</definedName>
    <definedName name="_xlnm.Print_Area" localSheetId="17">'1847a'!$B$2:$J$80</definedName>
    <definedName name="_xlnm.Print_Area" localSheetId="18">'1849'!$B$2:$H$87</definedName>
    <definedName name="_xlnm.Print_Titles" localSheetId="0">'1830'!$2:$7</definedName>
    <definedName name="_xlnm.Print_Titles" localSheetId="1">'1831'!$2:$7</definedName>
    <definedName name="_xlnm.Print_Titles" localSheetId="2">'1832'!$2:$7</definedName>
    <definedName name="_xlnm.Print_Titles" localSheetId="3">'1833'!$2:$7</definedName>
    <definedName name="_xlnm.Print_Titles" localSheetId="4">'1834'!$2:$7</definedName>
    <definedName name="_xlnm.Print_Titles" localSheetId="5">'1835'!$2:$7</definedName>
    <definedName name="_xlnm.Print_Titles" localSheetId="6">'1836'!$2:$7</definedName>
    <definedName name="_xlnm.Print_Titles" localSheetId="7">'1837'!$2:$7</definedName>
    <definedName name="_xlnm.Print_Titles" localSheetId="8">'1838'!$2:$7</definedName>
    <definedName name="_xlnm.Print_Titles" localSheetId="9">'1839'!$2:$7</definedName>
    <definedName name="_xlnm.Print_Titles" localSheetId="10">'1840'!$2:$7</definedName>
    <definedName name="_xlnm.Print_Titles" localSheetId="11">'1841'!$2:$7</definedName>
    <definedName name="_xlnm.Print_Titles" localSheetId="12">'1842'!$2:$7</definedName>
    <definedName name="_xlnm.Print_Titles" localSheetId="13">'1843'!$2:$7</definedName>
    <definedName name="_xlnm.Print_Titles" localSheetId="14">'1844'!$2:$7</definedName>
    <definedName name="_xlnm.Print_Titles" localSheetId="15">'1845'!$2:$7</definedName>
    <definedName name="_xlnm.Print_Titles" localSheetId="16">'1846'!$2:$7</definedName>
    <definedName name="_xlnm.Print_Titles" localSheetId="17">'1847a'!$2:$7</definedName>
    <definedName name="_xlnm.Print_Titles" localSheetId="18">'1849'!$2:$7</definedName>
  </definedNames>
  <calcPr fullCalcOnLoad="1"/>
</workbook>
</file>

<file path=xl/sharedStrings.xml><?xml version="1.0" encoding="utf-8"?>
<sst xmlns="http://schemas.openxmlformats.org/spreadsheetml/2006/main" count="3820" uniqueCount="307">
  <si>
    <t>Gegenstände:</t>
  </si>
  <si>
    <t xml:space="preserve">Beiläufiger Geldwerth: </t>
  </si>
  <si>
    <t xml:space="preserve">Anzahl: </t>
  </si>
  <si>
    <t>Einheit:</t>
  </si>
  <si>
    <t>Stücke</t>
  </si>
  <si>
    <t>Hasen</t>
  </si>
  <si>
    <t>Ztr.</t>
  </si>
  <si>
    <t>Butter, Schmalz, Gänsefett</t>
  </si>
  <si>
    <t>Seife</t>
  </si>
  <si>
    <t>Käse</t>
  </si>
  <si>
    <t>Schildkröten</t>
  </si>
  <si>
    <t>Schnecken</t>
  </si>
  <si>
    <t>Eier</t>
  </si>
  <si>
    <t>Eimer</t>
  </si>
  <si>
    <t>Weinmost und Maisch</t>
  </si>
  <si>
    <t>Bier</t>
  </si>
  <si>
    <t>Obstmost</t>
  </si>
  <si>
    <t>Essig</t>
  </si>
  <si>
    <t>Branntwein</t>
  </si>
  <si>
    <t>Frisches Obst</t>
  </si>
  <si>
    <t>Heu</t>
  </si>
  <si>
    <t>Fuhren</t>
  </si>
  <si>
    <t>Holzkohlen</t>
  </si>
  <si>
    <t>Steinkohlen</t>
  </si>
  <si>
    <t>SUMME:</t>
  </si>
  <si>
    <t>Rhum, Arrak, Punsch-Essenz, Rosoglio, Liqueur</t>
  </si>
  <si>
    <t>Branntweingeist</t>
  </si>
  <si>
    <t>Wein</t>
  </si>
  <si>
    <t>Meth</t>
  </si>
  <si>
    <t>Ochsen, Stiere, Kühe und Kälber über 1 Jahr</t>
  </si>
  <si>
    <t>Kälber bis zum Alter 1 Jahres</t>
  </si>
  <si>
    <t>Schafe, Widder, Ziegen, Böcke und Hammel</t>
  </si>
  <si>
    <t>Lämmer, Kitze, Spanferkel</t>
  </si>
  <si>
    <t>Frischlinge von 9 bis 35 Pfund</t>
  </si>
  <si>
    <t>Schweine über 35 Pfund</t>
  </si>
  <si>
    <t>Frisches, eingesalzenes, geräuchertes Fleisch, Salami und andere Würste</t>
  </si>
  <si>
    <t>Truthühner, Gänse, Enten und Kapaunen</t>
  </si>
  <si>
    <t>Hühner und Tauben</t>
  </si>
  <si>
    <t>Hirsche</t>
  </si>
  <si>
    <t>Wildschweine über 30 Pfund</t>
  </si>
  <si>
    <t>Frischlinge, Rehe, Gemsen</t>
  </si>
  <si>
    <t>Ausgehacktes Roth- und Schwarzwild</t>
  </si>
  <si>
    <t>Fasanen, Auerhühner, Birkhühner</t>
  </si>
  <si>
    <t>Repphühner, Haselhühner, Schneehühner, Wildgänse, Rohrhühner, Wildenten, Wildtauben, Schnepfen</t>
  </si>
  <si>
    <t>Drosseln, Krammetsvögel, Wachteln, Lerchen, u. andere kleine Vögel</t>
  </si>
  <si>
    <t>Frische, eingesalzene u. geräucherte Fische, edlerer Gattung</t>
  </si>
  <si>
    <t>Frische, eingesalzene u. geräucherte Fische, von den übrigen Gattungen</t>
  </si>
  <si>
    <t>Weitzen u. Spelzkörner, türkischer Wietzen, Roggen, Halbfrucht in Körnern</t>
  </si>
  <si>
    <t>Hafer in Körnern</t>
  </si>
  <si>
    <t>Hülsenfrüchte</t>
  </si>
  <si>
    <t>Mehl aus Getreide, Kartoffeln u. Hülsenfrüchten, Gries, gerollte Gerste, Hafergrütze</t>
  </si>
  <si>
    <t>Kleien</t>
  </si>
  <si>
    <t>Stärke, Haarpuder</t>
  </si>
  <si>
    <t>Brot u. andere Bäckerwaaren</t>
  </si>
  <si>
    <t>Reis</t>
  </si>
  <si>
    <t>Beiläufiger Preis:</t>
  </si>
  <si>
    <t>Gulden in C.M.</t>
  </si>
  <si>
    <t>Paare</t>
  </si>
  <si>
    <t>Duzend</t>
  </si>
  <si>
    <t>Hanfkörner, Lein-, Rüb- und Sonnenblumen-Saamen</t>
  </si>
  <si>
    <t>Senfkörner, Senfmehl, u. zubereitet. Senf</t>
  </si>
  <si>
    <t>Blumenkohl, Spargel, grüne Erbsen, Bohnen, Gurken</t>
  </si>
  <si>
    <t>Kraut, Rüben, Kartoffel, Erdbirnen</t>
  </si>
  <si>
    <t>Gedörrtes u. getrocknetes Obst</t>
  </si>
  <si>
    <t>Schwämme zum Genusse</t>
  </si>
  <si>
    <t>Frösche u. gemeine Krebse</t>
  </si>
  <si>
    <t>Oliven- Mandel- u. Nuss-Öhl</t>
  </si>
  <si>
    <t>Schweinfett, Schmeer, Speck</t>
  </si>
  <si>
    <t>Milch</t>
  </si>
  <si>
    <t>Mass</t>
  </si>
  <si>
    <t>Lebzelten</t>
  </si>
  <si>
    <t>Wachs, Wachskerzen</t>
  </si>
  <si>
    <t>Talg, Unschlitt</t>
  </si>
  <si>
    <t>Unschlittkerzen</t>
  </si>
  <si>
    <t>Öhlseife</t>
  </si>
  <si>
    <t>Thran</t>
  </si>
  <si>
    <t>Stroh</t>
  </si>
  <si>
    <t>Hartes Brennholz</t>
  </si>
  <si>
    <t>Klafter</t>
  </si>
  <si>
    <t>Weiches- und Bürtelholz</t>
  </si>
  <si>
    <t>Kienholz</t>
  </si>
  <si>
    <t>Nebstbei noch:</t>
  </si>
  <si>
    <t>Bauholz in Bäumen</t>
  </si>
  <si>
    <t>Curr. Klftr.</t>
  </si>
  <si>
    <t>Balken, Pfosten, Pflöcke, Stämme, Stöcke</t>
  </si>
  <si>
    <t>Brunnröhren und Rinnen</t>
  </si>
  <si>
    <t>Breter und Laden</t>
  </si>
  <si>
    <t>Latten</t>
  </si>
  <si>
    <t>Schindeln</t>
  </si>
  <si>
    <t>Ziegel</t>
  </si>
  <si>
    <t>Bruch- und Bausteine</t>
  </si>
  <si>
    <t>Plattensteine</t>
  </si>
  <si>
    <t>Bausand</t>
  </si>
  <si>
    <t>Kalk</t>
  </si>
  <si>
    <t>Gips</t>
  </si>
  <si>
    <t>Cub. Klftr.</t>
  </si>
  <si>
    <t>36 Stück à 0,4</t>
  </si>
  <si>
    <t xml:space="preserve">1000 Stk. á 2  </t>
  </si>
  <si>
    <t xml:space="preserve">1000 Stk. á 12  </t>
  </si>
  <si>
    <t>Übersicht der nach Wien zur Konsumzion eingeführten Aufschlags- u. accisbaren Gegenstände im Verwaltungsjahre 1830:</t>
  </si>
  <si>
    <t>Übersicht der nach Wien zur Konsumzion eingeführten Aufschlags- u. accisbaren Gegenstände im Verwaltungs-Jahre 1831:</t>
  </si>
  <si>
    <t>Austern, Meermuscheln, Meerspinnen, Meerkrebse</t>
  </si>
  <si>
    <t>Hanf- Lein- Rübsaamenöhl</t>
  </si>
  <si>
    <t>Mit Ausnahme der Posten 1,2,3 und 8 benannten Getränke, welche auch bei ihrer Erzeugung zu versteuern sind, sind die inner den Linien Wiens erzeugten Gegenstände, als Essig, Mehl, Brot, Unschlittwaaren, etc. hierunter nicht begriffen, wohl aber die diesfälligen primitiven Artikel, als: Getreide, Rindvieh, u.s.w.</t>
  </si>
  <si>
    <t>Mit Ausnahme der Post 1,2,3 und 8 benannten Getränke, welche auch bei ihrer Erzeugung zu versteuern sind, sind die inner den Linien Wiens erzeugten Gegenstände, als Essig, Mehl, Brot, Unschlittwaaren, etc. hierunter nicht begriffen, wohl aber die diesfälligen primitiven Artikel, als: Getreide, Rindvieh, u.s.w.</t>
  </si>
  <si>
    <t>Übersicht der nach Wien zur Konsumzion eingeführten und erzeugten der Verzehrungssteuer unterliegenden Gegenstände im Verw. Jahre 1832:</t>
  </si>
  <si>
    <t>Übersicht der nach Wien zur Konsumzion eingeführten und erzeugten der Verzehrungssteuer unterliegenden Gegenstände im Verw. Jahre 1833:</t>
  </si>
  <si>
    <t>20 u. 10</t>
  </si>
  <si>
    <t xml:space="preserve">1000 Stk. à 2  </t>
  </si>
  <si>
    <t>hl</t>
  </si>
  <si>
    <t>kg</t>
  </si>
  <si>
    <t xml:space="preserve">1000 Stk. à 12  </t>
  </si>
  <si>
    <t>Posten- zahlen:</t>
  </si>
  <si>
    <t>Anm.:</t>
  </si>
  <si>
    <t>Titel:</t>
  </si>
  <si>
    <t>Jahr:</t>
  </si>
  <si>
    <t>Stk.</t>
  </si>
  <si>
    <t>Mengen 
in metr. Einheiten</t>
  </si>
  <si>
    <t>m³</t>
  </si>
  <si>
    <t>lm</t>
  </si>
  <si>
    <t>Haber</t>
  </si>
  <si>
    <t>Übersicht der nach Wien zur Konsumzion eingeführten und erzeugten der Verzehrungssteuer unterliegenden Gegenstände im Verw. Jahre 1834:</t>
  </si>
  <si>
    <t>Fische, frische, eingesalzene u. geräucherte, Frösche, gemeine Krebse, Austern, Meermuscheln, Meerspinnen, Meerkrebse, Schildkröten u. Schnecken</t>
  </si>
  <si>
    <t>Mehl aus Getreide, Kartoffeln u. Hülsenfrüchten, Gries, gerollte Gerste, Hafergrütze, Stärke, Haarpuder, Brot u. Lebzelten</t>
  </si>
  <si>
    <t>Frisches Obst, Kastanien und Nüsse</t>
  </si>
  <si>
    <t>Gedörrtes u. getrocknetes Obst, Salsen</t>
  </si>
  <si>
    <t>Oliven-, Mandel-, Nuss-, Hanf-, Lein- und Rübsaamen-Oehl</t>
  </si>
  <si>
    <t>Butter, Schmalz, Gänsefett, Talg, Unschlitt, Unschlittkerzen</t>
  </si>
  <si>
    <t>Wachs, Wachsfabrikate</t>
  </si>
  <si>
    <t>Stroh, Häckerling, Kleien</t>
  </si>
  <si>
    <t>30 Stück à 0,4</t>
  </si>
  <si>
    <t>Balken, Pflöcke, Stämme, Stöcke</t>
  </si>
  <si>
    <t>Bretter, Laden und Pfosten</t>
  </si>
  <si>
    <t xml:space="preserve">1000 Stk. á 14  </t>
  </si>
  <si>
    <t xml:space="preserve">1000 Stk. á 14 </t>
  </si>
  <si>
    <t xml:space="preserve">1000 Stk. á 2 </t>
  </si>
  <si>
    <t>*</t>
  </si>
  <si>
    <t>Senfkörner, Senfmehl, u. zubereiteter Senf</t>
  </si>
  <si>
    <t>Übersicht der nach Wien zur Konsumzion eingeführten u. erzeugten, der Verzehrungssteuer unterliegenden Gegenstände im Verw. Jahre 1835:</t>
  </si>
  <si>
    <t>Übersicht der nach Wien zur Konsumzion eingeführten u. erzeugten, der Verzehrungssteuer unterliegenden Gegenstände im Verw. Jahre 1836.</t>
  </si>
  <si>
    <t>Übersicht der nach Wien zur Konsumzion eingeführten u. erzeugten, der Verzehrungssteuer unterliegenden Gegenstände im Verw. Jahre 1837.</t>
  </si>
  <si>
    <t>Lehmziegeln</t>
  </si>
  <si>
    <t>Schieferziegeln</t>
  </si>
  <si>
    <t>Übersicht der nach Wien zur Konsumzion eingeführten und erzeugten, der Verzehrungssteuer unterliegenden Gegenstände im Verwaltungsjahre 1838.</t>
  </si>
  <si>
    <t>Branntwein und Branntweingeist</t>
  </si>
  <si>
    <t>Fleisch aller Art</t>
  </si>
  <si>
    <t>Fische, Frösche, gemeine Krebse, Austern, Meermuscheln, Meerspinnen, Meerkrebse, Schildkröten u. Schnecken</t>
  </si>
  <si>
    <t>Weitzen, Roggen und Gerste in Körnern</t>
  </si>
  <si>
    <t>Hafer</t>
  </si>
  <si>
    <t xml:space="preserve">1000 Stk. à 18  </t>
  </si>
  <si>
    <t xml:space="preserve">1000 Stk. à 18 </t>
  </si>
  <si>
    <t xml:space="preserve">1000 Stk. à 2 </t>
  </si>
  <si>
    <t>Übersicht der nach Wien zur Konsumzion eingeführten und erzeugten, der Verzehrungssteuer unterliegenden Gegenstände im Verwaltungsjahre 1839.</t>
  </si>
  <si>
    <t>Übersicht der nach Wien zur Konsumzion eingeführten und erzeugten, der Verzehrungssteuer unterliegenden Gegenstände im Verwaltungs-Jahre 1840.</t>
  </si>
  <si>
    <t>Übersicht der nach Wien zum Verbrauche eingeführten, der Verzehrungssteuer unterliegenden Gegenstände, im Verwaltungs-Jahre 1841.</t>
  </si>
  <si>
    <t>Die innerhalb der Linien Wiens erzeugten Gegenstände, als: Essig, Mehl, Brot, Unschlittwaaren etc. sind hierunter nicht begriffen, wohl aber die bezüglichen primitiven Artikel, als Getreide, Rindvieh u.s.w., nur bei den unter Post 1 und 6 aufgeführten Getränken, welche auch bei ihrer Erzeugung zu versteuern sind, erscheint nebst der eingeführten auch die in Wien erzeugte Menge derselben einbezogen.</t>
  </si>
  <si>
    <t xml:space="preserve">1000 Stk. à 16  </t>
  </si>
  <si>
    <t>Einsp. Fuhren</t>
  </si>
  <si>
    <t xml:space="preserve">1000 Stk. à 16 </t>
  </si>
  <si>
    <t>Gyps</t>
  </si>
  <si>
    <t>Kubik Klafter</t>
  </si>
  <si>
    <t>Übersicht der nach Wien zum Verbrauche eingeführten, der Verzehrungssteuer unterliegenden Gegenstände, im Verwaltungs-Jahre 1842.</t>
  </si>
  <si>
    <t>davon in Wien erzeugt:</t>
  </si>
  <si>
    <t>Schiefersteine</t>
  </si>
  <si>
    <t xml:space="preserve">Gesamtsumme der ausgewiesenen Einnahmen (inkl. Baumaterialien): </t>
  </si>
  <si>
    <t>Übersicht der nach Wien zum Verbrauche eingeführten, der Verzehrungssteuer unterliegenden Gegenstände, im Verwaltungs-Jahre 1843.</t>
  </si>
  <si>
    <t>Übersicht der nach Wien zum Verbrauche eingeführten, der Verzehrungssteuer unterliegenden Gegenstände, im Verwaltungs-Jahre 1844.</t>
  </si>
  <si>
    <t>Die innerhalb der Linien Wiens erzeugten Gegenstände, als: Essig, Mehl, Brot, Unschlittwaaren etc. sind hierunter nicht begriffen, wohl aber die diesfälligen primitiven Artikel, als: Getreide, Rindvieh u.s.w., nur bei den unter Post 1 und 6 aufgeführten Getränken, welche auch bei ihrer Erzeugung zu versteuern sind, erscheint nebst der eingeführten auch die in Wien erzeugte Menge derselben einbezogen.</t>
  </si>
  <si>
    <t>1) Die innerhalb der Linien Wiens erzeugten Gegenstände, als: Essig, Mehl, Brot, Unschlittwaaren etc. sind hierunter nicht begriffen, wohl aber die diesfälligen primitiven Artikel, als: Getreide, Rindvieh u.s.w., nur bei den unter Post 1 und 6 aufgeführten Getränken, welche auch bei ihrer Erzeugung zu versteuern sind, erscheint nebst der eingeführten auch die in Wien erzeugte Menge derselben einbezogen.</t>
  </si>
  <si>
    <t>2)</t>
  </si>
  <si>
    <t>1)</t>
  </si>
  <si>
    <t>Übersicht der nach Wien zum Verbrauche eingeführten, der Verzehrungssteuer unterliegenden Gegenstände, im Verwaltungs-Jahre 1845.</t>
  </si>
  <si>
    <t>Lehm- und Dachziegel</t>
  </si>
  <si>
    <t>Rhum, Arrak, Rosoglio, Liqueurs, Branntwein und Branntweingeist</t>
  </si>
  <si>
    <t>Übersicht der nach Wien zum Verbrauche eingeführten, der Verzehrungssteuer unterliegenden Gegenstände, im Verwaltungs-Jahre 1846.</t>
  </si>
  <si>
    <t xml:space="preserve">1000 Stk. à 17  </t>
  </si>
  <si>
    <t>Übersicht der nach Wien zum Verbrauche eingeführten, der Verzehrungssteuer unterliegenden Gegenstände, im Verwaltungs-Jahre 1847.</t>
  </si>
  <si>
    <t>Branntwein, Branntweingeist, Rhum, Arak, Punsch-Essenz und Liqueure</t>
  </si>
  <si>
    <t>Mehl jeder Art, Gries, gerollte Gerste, Grütze, Stärke, Brot u. Lebzelten</t>
  </si>
  <si>
    <t>Ziegel jeder Art</t>
  </si>
  <si>
    <t>Geläuterter und ungeläuterter Honig</t>
  </si>
  <si>
    <t>1847 (a)</t>
  </si>
  <si>
    <t>fl. C.M.</t>
  </si>
  <si>
    <t>Dutzend</t>
  </si>
  <si>
    <t xml:space="preserve">Kommentar zur Transkription: </t>
  </si>
  <si>
    <t>**</t>
  </si>
  <si>
    <t>2) Von dem Bau- und Werkholze, dann von den Schindeln wurde die Entrichtung der Verzehrungssteuer bei der Einfuhr nach Wien aufgehoben.</t>
  </si>
  <si>
    <t>Diese Zeilen mit Daten zur in Wien erzeugten Menge von Branntwein und Bier (Werte lt. Anmerkungstext) wurden aus Gründen der größeren Übersichtlichkeit eingefügt.</t>
  </si>
  <si>
    <t>Die innerhalb der Linien Wiens erzeugten Gegenstände, als: Essig, Mehl, Brot, Unschlittwaaren etc. sind hierunter nicht begriffen, wohl aber die diesfälligen primitiven Artikel, als: Getreide, Rindvieh u.s.w., nur bei den unter Post 1 und 6 aufgeführten Getränken, welche auch bei ihrer Erzeugung zu versteuern sind, erscheint nebst der eingeführten auch die in Wien erzeugte Menge derselben mit 1.515 und 284.590 Eimern einbezogen.</t>
  </si>
  <si>
    <t>Die innerhalb der Linien Wiens erzeugten Gegenstände, als: Essig, Mehl, Brot, Unschlittwaaren etc. sind hierunter nicht begriffen, wohl aber die diesfälligen primitiven Artikel, als: Getreide, Rindvieh u.s.w., nur bei den unter Post 1 und 6 aufgeführten Getränken, welche auch bei ihrer Erzeugung zu versteuern sind, erscheint nebst der eingeführten auch die in Wien erzeugte Menge derselben mit 1.248 und 312.291 Eimern einbezogen.</t>
  </si>
  <si>
    <t>Fasanen, Auer- u. Birkhühner</t>
  </si>
  <si>
    <t>Fische, frische, eingesalzene u. geräucherte, von den übrigen Gattungen</t>
  </si>
  <si>
    <t>Fische, frische, eingesalzene u. geräucherte, edlerer Gattung</t>
  </si>
  <si>
    <t>Haber in Körnern</t>
  </si>
  <si>
    <t>Mehl aus Getreide, Kartoffeln u. Hülsenfrüchten, Gries, gerollte Gerste, Habergrütze</t>
  </si>
  <si>
    <t>Stärke und Haarpuder</t>
  </si>
  <si>
    <t>Reiss</t>
  </si>
  <si>
    <t>Kraut, Rüben, Kartoffeln, Erdbirnen</t>
  </si>
  <si>
    <t>Hanf- Lein- u. Rübsaamenöhl</t>
  </si>
  <si>
    <t>Brunnenröhren und Rinnen</t>
  </si>
  <si>
    <t>Mehl aus Getreide, Kartoffeln u. Hülsenfrüchten, Gries, gerollte Gerste, Habergrütze, Stärke, Haarpuder, Brot u. Lebzelten</t>
  </si>
  <si>
    <t>Bretter und Laden</t>
  </si>
  <si>
    <t>Kälber bis 1 Jahr</t>
  </si>
  <si>
    <t>Weitzen und Spelzkörner, türkischer Wietzen, Roggen, Halbfrucht in Körnern</t>
  </si>
  <si>
    <t>Reiß</t>
  </si>
  <si>
    <t>Bretter, Laden, Pfosten</t>
  </si>
  <si>
    <t>Bretter, Läden, Pfosten</t>
  </si>
  <si>
    <t>Breter, Läden, Pfosten</t>
  </si>
  <si>
    <t>Fasanen, Auer- und Birkhühner</t>
  </si>
  <si>
    <t>Repp-, Hasel-, Schnee-, Rohrhühner, Wildenten, Gänse und Tauben, Schnepfen etc.</t>
  </si>
  <si>
    <t>Drosseln, Krammetsvögel, Wachteln, Lerchen und andere kleine Vögel</t>
  </si>
  <si>
    <t>Frisches Obst, Kastanien, Nüsse</t>
  </si>
  <si>
    <t>Oliven-, Mandel-, Nuss-, Hanf-, Lein- u. Rübsaamen-Oehl</t>
  </si>
  <si>
    <t>Butter, Schmalz, Gänsefett, Talg, Unschlittkerzen</t>
  </si>
  <si>
    <t>Geläutert. u. ungeläutert. Honig</t>
  </si>
  <si>
    <t>Geläutertes u. ungeläutertes Honig</t>
  </si>
  <si>
    <t>Geläutertes und ungeläutertes Honig</t>
  </si>
  <si>
    <t>Seife, Oehlseife</t>
  </si>
  <si>
    <t>Oehlseife</t>
  </si>
  <si>
    <t>Seife und Oehlseife</t>
  </si>
  <si>
    <t>Thran und Fischschmalz</t>
  </si>
  <si>
    <t>Hartes Brennholz, Kien- und Wachholderholz, Weiches und Bürtelholz</t>
  </si>
  <si>
    <t>Hartes Brennholz, Kien- und Wachholderholz</t>
  </si>
  <si>
    <t>Hartes Brennholz, Kien- u. Wachholderholz, Weiches und Bürtelholz</t>
  </si>
  <si>
    <t>Mit Ausnahme der Post. 1 und 6 benannten Getränke, welche auch bei ihrer Erzeugung zu versteuern sind, sind die inner den Linien Wiens erzeugten Gegenstände, als Essig, Mehl, Brot, Unschlittwaaren, etc. hierunter nicht begriffen, wohl aber die diesfälligen primitiven Artikel, als: Getreide, Rindvieh, u.s.w.</t>
  </si>
  <si>
    <t>Mit Ausnahme der Post 1 und 6 benannten Getränke, welche auch bei ihrer Erzeugung zu versteuern sind, sind die inner den Linien Wiens erzeugten Gegenstände, als Essig, Mehl, Brot, Unschlittwaaren, etc. hierunter nicht begriffen, wohl aber die diesfälligen primitiven Artikel, als: Getreide, Rindvieh, u.s.w.</t>
  </si>
  <si>
    <t>Mit Ausnahme der Post 1. und 6. benannten Getränke, welche auch bei ihrer Erzeugung zu versteuern sind, sind die inner den Linien Wiens erzeugten Gegenstände, als Essig, Mehl, Brot, Unschlittwaaren, etc. hierunter nicht begriffen, wohl aber die diesfälligen primitiven Artikel, als: Getreide, Rindvieh, u.s.w.</t>
  </si>
  <si>
    <t>Weizen, Roggen und Gerste in Körnern</t>
  </si>
  <si>
    <t>Wachs, Wachs-Fabrikate</t>
  </si>
  <si>
    <t>Wachs und Wachs-Erzeugnisse</t>
  </si>
  <si>
    <t>Fleisch aller Art, Salami und Würste</t>
  </si>
  <si>
    <t>Wildschweine über 30 Pfund und Dammhirsche</t>
  </si>
  <si>
    <t>Drosseln, Krammetsvögel, Wachteln und andere kleine Vögel</t>
  </si>
  <si>
    <t>Fische aller Art, Frösche, gemeine Krebse, Austern, Meermuscheln, Meerspinnen, Meerkrebse, Schildkröten und Schnecken</t>
  </si>
  <si>
    <t>Weizen, Roggen, Spelt, Mais und Gerste in Körnern</t>
  </si>
  <si>
    <t>Mehl aus Getreide, Kartoffeln und Hülsenfrüchten, Gries, gerollte Gerste, Hafergrütze, Stärke, Haarpuder, Brot und Lebzelten</t>
  </si>
  <si>
    <t>Hanfkörner, Lein-, Rüb- und Sonnenblumen-Samen</t>
  </si>
  <si>
    <t>Oliven-, Mandel-, Nuß-, Hanf-, Lein- und Rübsamen-Oehl</t>
  </si>
  <si>
    <t>Kraut, Rüben, Kartoffeln und Erdbirnen</t>
  </si>
  <si>
    <t>Gedörrtes und getrocknetes Obst, Salsen</t>
  </si>
  <si>
    <t>Oliven-, Mandel-, Nuß-, Hanf-, Lein- und Rübs-Oehl</t>
  </si>
  <si>
    <t>Hartes und weiches Brenn-, Kien- und Wachholderholz</t>
  </si>
  <si>
    <t>Ziegel, Dachziegel</t>
  </si>
  <si>
    <t>Hartes und weiches Brennholz, Kien- und Wachholderholz</t>
  </si>
  <si>
    <t>Hartes Brennholz, Kien- und Wachholderholz, weiches und Bürtelholz</t>
  </si>
  <si>
    <t>Hanf- Lein- und Rübsaamen-Öhl</t>
  </si>
  <si>
    <t>Weiches- und Bürtel-Holz</t>
  </si>
  <si>
    <t>Uebersicht der nach Wien zum Gebrauche eingeführten, der Verzehrungssteuer unterliegenden Gegenstände, in den Verwaltungsjahren 1849, 1850 und 1851.</t>
  </si>
  <si>
    <r>
      <t xml:space="preserve">Maass 
</t>
    </r>
    <r>
      <rPr>
        <b/>
        <sz val="6"/>
        <color indexed="8"/>
        <rFont val="Times New Roman"/>
        <family val="1"/>
      </rPr>
      <t>und</t>
    </r>
    <r>
      <rPr>
        <b/>
        <sz val="7"/>
        <color indexed="8"/>
        <rFont val="Times New Roman"/>
        <family val="1"/>
      </rPr>
      <t xml:space="preserve"> 
Gewicht</t>
    </r>
  </si>
  <si>
    <t>Getränke.</t>
  </si>
  <si>
    <t>Schlachtvieh.</t>
  </si>
  <si>
    <t>Geistige Getränke (Rhum, Branntwein etc.) ohne Unterschied</t>
  </si>
  <si>
    <t>Weinmost</t>
  </si>
  <si>
    <t>Bier (eingeführt)</t>
  </si>
  <si>
    <t xml:space="preserve">  "   (inner der Linien erzeugt)</t>
  </si>
  <si>
    <t>Ochsen, Kühe und Kälber (über 1 Jahr)</t>
  </si>
  <si>
    <t>Kälber (bis zu 1 Jahr)</t>
  </si>
  <si>
    <t>Schafe, Widder, Ziegen, Böcke, Hammel</t>
  </si>
  <si>
    <t>Lämmer (bis 25 Pfd.), Kitze, Spanferkel</t>
  </si>
  <si>
    <t>Frischlinge (Schweine von 9 bis 35 Pfd.)</t>
  </si>
  <si>
    <t>Schweine (über 35 Pfd.)</t>
  </si>
  <si>
    <t>Frisches und geräuchertes Fleisch, Würste etc.</t>
  </si>
  <si>
    <t>Wildpret.</t>
  </si>
  <si>
    <t>Wildschweine (über 35 Pfd.) und Damhirsche</t>
  </si>
  <si>
    <t>Frischlinge, Gemsen, Rehe</t>
  </si>
  <si>
    <t>Stück</t>
  </si>
  <si>
    <t>Centner</t>
  </si>
  <si>
    <t>Zahmes und wildes Geflügel.</t>
  </si>
  <si>
    <t>Truthühner, Gänse, Enten, Kapauner etc.</t>
  </si>
  <si>
    <t>Hasel- und Schneehühner, Wildenten, Trappen, Waldschnepfen und Wildgänse</t>
  </si>
  <si>
    <t>Rebhühner und Wildtauben</t>
  </si>
  <si>
    <t>Duckenten, Rohrhühner, Moos- und Heideschnepfen</t>
  </si>
  <si>
    <t>Drosseln, Krammetsvögel, Wachteln und alle kleinen Vögel</t>
  </si>
  <si>
    <t>Fische.</t>
  </si>
  <si>
    <t>Meer- und Flussfische und Schalthiere</t>
  </si>
  <si>
    <t>Weissfische, gemeine Meerfische, Krebse und Austern</t>
  </si>
  <si>
    <t>Getreide, Früchte, Victualien etc.</t>
  </si>
  <si>
    <t>Mehl aus Getreide, Brot etc.</t>
  </si>
  <si>
    <t>Hülsenfrüchte, Hirse etc.</t>
  </si>
  <si>
    <t>Brotfrüchte, Weizen etc.</t>
  </si>
  <si>
    <t>Heu, Mischling als Viehfutter</t>
  </si>
  <si>
    <t>Stroh, Kleien, Häckerling</t>
  </si>
  <si>
    <t>Gemüse, Kraut, Rüben (sauer)</t>
  </si>
  <si>
    <t>Kraut, Rüben (roh), Kartoffeln</t>
  </si>
  <si>
    <t>Gedörrtes, getrocknetes, eingelegtes Obst, Salsen</t>
  </si>
  <si>
    <t>Butter, Schmalz, Gänsefett, Talg, Unschlitt und Kerzen</t>
  </si>
  <si>
    <t>Schweinefett und Schmalz, Speck</t>
  </si>
  <si>
    <t>Seife, gemeine und wohlriechende</t>
  </si>
  <si>
    <t>Hanf-, Lein- und Rübsamen, Brennöhl, Oliven-, Mandelöhl etc.</t>
  </si>
  <si>
    <t>Brennholz, hartes und weiches, ohne Unterschied</t>
  </si>
  <si>
    <t>Hanf, Leinsamen, Rübsamen und andere Oehlsamen</t>
  </si>
  <si>
    <t>Honig</t>
  </si>
  <si>
    <t>Ziegel aller Art</t>
  </si>
  <si>
    <t>Maass</t>
  </si>
  <si>
    <t>Cub. Klafter</t>
  </si>
  <si>
    <t>Einsp. Fuhr.</t>
  </si>
  <si>
    <t>Mit Ausnahme der geistigen Getränke und Wiener Biere, welche bei ihrer Erzeugung versteuert werden, sind die inner den Linien Wien's erzeugten Artikel (Essig, Mehl, Brot, Unschlittwaaren etc.) hierunter nicht begriffen, wohl aber die bezüglichen Rohstoffe: Getreide, Rindvieh etc. Kraut, Rüben, Kartoffeln und andere Gemüse, so wie Milch sind von der Entrichtung der Verzehrungssteuer befreit, können also hier nicht nachgewiesen werden.</t>
  </si>
  <si>
    <t>…</t>
  </si>
  <si>
    <t>Baumaterialien.</t>
  </si>
  <si>
    <t xml:space="preserve">Diese Tabelle beinhaltet im Original Daten zu den Jahren 1849, 1850 sowie 1851 und stammt aus den "Tafeln zur Statistik der österreichischen Monarchie". Sie enthält ausschließlich Mengenangaben und keine monetären Werte. Da sich Jahresabschlüsse für 1850 und 1851 (ohne signifikante Unterschiede) auch in den "indirecten Abgaben Österreichs 1847, 1850 -1859" finden, wurde bei der Transkription auf eine doppelte Wiedergabe der Daten verzichtet. </t>
  </si>
  <si>
    <t xml:space="preserve">      !</t>
  </si>
  <si>
    <t xml:space="preserve">Alle monetären Werte in dieser Tabelle erscheinen im Vergleich als zu hoch. Es ist ratsam, sie vor einer etwaigen Weiterverwendung auf ihre Plausibilität zu prüfen. </t>
  </si>
  <si>
    <t xml:space="preserve">Die Mengeneinheit wurde auf "Zentner" korrigiert. Im Original ist in den Jahren 1838-1841 für die Position "Schieferziegeln" als Mengeneinheit "Einspännige Fuhre" angegeben. Es liegt allerdings nahe, dass es sich dabei um einen Irrtum handelt, da als Mengeneinheit im Jahr 1837 sowie in allen betreffenden Jahren nach 1841 "Zentner" angegeben ist, die Mengenwerte sich an den Übergängen aber nicht stark von einander unterscheiden. Nimmt man das Gewicht einer einspännigen Fuhre grob mit 1.000 kg an, so müsste sich gegenüber einer Angabe in Zentnern 
(1 Ztr. = ca. 56 kg) eine Abweichung der Mengenwerte etwa um den Faktor 18 ergeben, was hier aber keineswegs der Fall ist. Daneben wäre anzunehmen, dass sich der Steuertarif etwa um den gleichen Faktor verändert; auch das ist nicht der Fall, der "beiläufige Preis" ist stets mit 2 fl. angeführt und der angegebene Steuerertrag ein entsprechendes Vielfaches. </t>
  </si>
  <si>
    <t xml:space="preserve">Im Original scheinen die Informationen zu Anzahl, Preis und Geldwert der Posten 58-63 in eine falsche Zeile verrutscht zu sein. Die korrekte Zuordnung und Reihenfolge lässt sich hier aufgrund der Tarife und Mengen im vorhergehenden und im folgenden Jahr mit einiger Sicherheit wiederherstellen und ist oben eingetragen. Im Original stellt sich die (meines Erachtens nach durcheinander geratene) Auflistung wie folgt dar: </t>
  </si>
  <si>
    <t>Für das Jahr 1847 liegen zwei verschiedene Abschlusslisten aus unterschiedlichen Quellen vor: 1847(a) aus den "Tafeln zur Statistik der österreichischen Monarchie" und 1847(b) aus "Die indirecten Abgaben Österreichs 1847, 1850-1859". Die beiden Listen sind weder der Form noch dem Inhalt nach ident. Eine detaillierte Aufschlüsselung der signifikanten Inkongruenzen findet sich im Kommentar zur Liste 1847(b).</t>
  </si>
  <si>
    <t>* **</t>
  </si>
  <si>
    <t xml:space="preserve">Die Steuersumme zu Posten 1 wurde hier geringfügig korrigiert. Anstelle von 639.440, wie die Endsumme und die Multiplikation Anzahl x Preis nahelegen, ist im Original offenbar irrtümlich die Zahl 639.400 abgedruckt.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</si>
</sst>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s>
  <fonts count="79">
    <font>
      <sz val="11"/>
      <color theme="1"/>
      <name val="Calibri"/>
      <family val="2"/>
    </font>
    <font>
      <sz val="11"/>
      <color indexed="8"/>
      <name val="Calibri"/>
      <family val="2"/>
    </font>
    <font>
      <b/>
      <sz val="7"/>
      <color indexed="8"/>
      <name val="Times New Roman"/>
      <family val="1"/>
    </font>
    <font>
      <sz val="7"/>
      <name val="Times New Roman"/>
      <family val="1"/>
    </font>
    <font>
      <b/>
      <sz val="6"/>
      <color indexed="8"/>
      <name val="Times New Roman"/>
      <family val="1"/>
    </font>
    <font>
      <sz val="7"/>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8"/>
      <name val="Arial"/>
      <family val="2"/>
    </font>
    <font>
      <sz val="7"/>
      <color indexed="8"/>
      <name val="Times New Roman"/>
      <family val="1"/>
    </font>
    <font>
      <sz val="7"/>
      <color indexed="8"/>
      <name val="Calibri"/>
      <family val="2"/>
    </font>
    <font>
      <sz val="7"/>
      <color indexed="10"/>
      <name val="Times New Roman"/>
      <family val="1"/>
    </font>
    <font>
      <u val="single"/>
      <sz val="7"/>
      <color indexed="8"/>
      <name val="Times New Roman"/>
      <family val="1"/>
    </font>
    <font>
      <b/>
      <sz val="8"/>
      <color indexed="8"/>
      <name val="Arial"/>
      <family val="2"/>
    </font>
    <font>
      <sz val="7"/>
      <color indexed="10"/>
      <name val="Arial"/>
      <family val="2"/>
    </font>
    <font>
      <b/>
      <sz val="10"/>
      <color indexed="8"/>
      <name val="Arial"/>
      <family val="2"/>
    </font>
    <font>
      <sz val="8"/>
      <color indexed="8"/>
      <name val="Arial"/>
      <family val="2"/>
    </font>
    <font>
      <b/>
      <sz val="7"/>
      <color indexed="8"/>
      <name val="Arial"/>
      <family val="2"/>
    </font>
    <font>
      <sz val="9"/>
      <color indexed="8"/>
      <name val="Arial"/>
      <family val="2"/>
    </font>
    <font>
      <sz val="6"/>
      <color indexed="8"/>
      <name val="Arial"/>
      <family val="2"/>
    </font>
    <font>
      <u val="single"/>
      <sz val="8"/>
      <color indexed="8"/>
      <name val="Arial"/>
      <family val="2"/>
    </font>
    <font>
      <sz val="7"/>
      <color indexed="23"/>
      <name val="Times New Roman"/>
      <family val="1"/>
    </font>
    <font>
      <b/>
      <sz val="9"/>
      <color indexed="23"/>
      <name val="Times New Roman"/>
      <family val="1"/>
    </font>
    <font>
      <sz val="8"/>
      <color indexed="23"/>
      <name val="Arial"/>
      <family val="2"/>
    </font>
    <font>
      <sz val="7"/>
      <color indexed="23"/>
      <name val="Calibri"/>
      <family val="2"/>
    </font>
    <font>
      <u val="single"/>
      <sz val="7"/>
      <color indexed="23"/>
      <name val="Times New Roman"/>
      <family val="1"/>
    </font>
    <font>
      <b/>
      <sz val="7"/>
      <color indexed="23"/>
      <name val="Times New Roman"/>
      <family val="1"/>
    </font>
    <font>
      <b/>
      <sz val="9"/>
      <color indexed="8"/>
      <name val="Times New Roman"/>
      <family val="1"/>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1"/>
      <name val="Arial"/>
      <family val="2"/>
    </font>
    <font>
      <sz val="7"/>
      <color theme="1"/>
      <name val="Times New Roman"/>
      <family val="1"/>
    </font>
    <font>
      <sz val="7"/>
      <color theme="1"/>
      <name val="Calibri"/>
      <family val="2"/>
    </font>
    <font>
      <sz val="7"/>
      <color rgb="FFFF0000"/>
      <name val="Times New Roman"/>
      <family val="1"/>
    </font>
    <font>
      <u val="single"/>
      <sz val="7"/>
      <color theme="1"/>
      <name val="Times New Roman"/>
      <family val="1"/>
    </font>
    <font>
      <b/>
      <sz val="7"/>
      <color theme="1"/>
      <name val="Times New Roman"/>
      <family val="1"/>
    </font>
    <font>
      <b/>
      <sz val="8"/>
      <color theme="1"/>
      <name val="Arial"/>
      <family val="2"/>
    </font>
    <font>
      <sz val="7"/>
      <color rgb="FFFF0000"/>
      <name val="Arial"/>
      <family val="2"/>
    </font>
    <font>
      <b/>
      <sz val="10"/>
      <color theme="1"/>
      <name val="Arial"/>
      <family val="2"/>
    </font>
    <font>
      <sz val="8"/>
      <color theme="1"/>
      <name val="Arial"/>
      <family val="2"/>
    </font>
    <font>
      <b/>
      <sz val="7"/>
      <color theme="1"/>
      <name val="Arial"/>
      <family val="2"/>
    </font>
    <font>
      <sz val="9"/>
      <color theme="1"/>
      <name val="Arial"/>
      <family val="2"/>
    </font>
    <font>
      <sz val="6"/>
      <color theme="1"/>
      <name val="Arial"/>
      <family val="2"/>
    </font>
    <font>
      <u val="single"/>
      <sz val="8"/>
      <color theme="1"/>
      <name val="Arial"/>
      <family val="2"/>
    </font>
    <font>
      <sz val="7"/>
      <color theme="0" tint="-0.4999699890613556"/>
      <name val="Times New Roman"/>
      <family val="1"/>
    </font>
    <font>
      <b/>
      <sz val="9"/>
      <color theme="0" tint="-0.4999699890613556"/>
      <name val="Times New Roman"/>
      <family val="1"/>
    </font>
    <font>
      <sz val="8"/>
      <color theme="0" tint="-0.4999699890613556"/>
      <name val="Arial"/>
      <family val="2"/>
    </font>
    <font>
      <sz val="7"/>
      <color theme="0" tint="-0.4999699890613556"/>
      <name val="Calibri"/>
      <family val="2"/>
    </font>
    <font>
      <u val="single"/>
      <sz val="7"/>
      <color theme="0" tint="-0.4999699890613556"/>
      <name val="Times New Roman"/>
      <family val="1"/>
    </font>
    <font>
      <b/>
      <sz val="7"/>
      <color theme="0" tint="-0.4999699890613556"/>
      <name val="Times New Roman"/>
      <family val="1"/>
    </font>
    <font>
      <b/>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thin"/>
      <bottom style="thin"/>
    </border>
    <border>
      <left style="hair"/>
      <right style="hair"/>
      <top/>
      <bottom style="hair"/>
    </border>
    <border>
      <left style="hair"/>
      <right style="thin"/>
      <top/>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top style="hair"/>
      <bottom/>
    </border>
    <border>
      <left/>
      <right style="hair"/>
      <top style="hair"/>
      <bottom/>
    </border>
    <border>
      <left style="hair"/>
      <right/>
      <top style="hair"/>
      <bottom style="thin"/>
    </border>
    <border>
      <left/>
      <right style="hair"/>
      <top style="hair"/>
      <bottom style="thin"/>
    </border>
    <border>
      <left/>
      <right/>
      <top style="hair"/>
      <bottom/>
    </border>
    <border>
      <left/>
      <right style="thin"/>
      <top style="hair"/>
      <bottom/>
    </border>
    <border>
      <left/>
      <right/>
      <top/>
      <bottom style="hair"/>
    </border>
    <border>
      <left/>
      <right style="thin"/>
      <top/>
      <bottom style="hair"/>
    </border>
    <border>
      <left style="thin"/>
      <right style="hair"/>
      <top/>
      <bottom style="hair"/>
    </border>
    <border>
      <left style="thin"/>
      <right style="hair"/>
      <top style="hair"/>
      <bottom style="hair"/>
    </border>
    <border>
      <left style="thin"/>
      <right style="hair"/>
      <top style="hair"/>
      <bottom/>
    </border>
    <border>
      <left style="thin"/>
      <right/>
      <top style="hair"/>
      <bottom/>
    </border>
    <border>
      <left style="thin"/>
      <right/>
      <top/>
      <bottom/>
    </border>
    <border>
      <left style="thin"/>
      <right/>
      <top/>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right/>
      <top style="thin"/>
      <bottom/>
    </border>
    <border>
      <left style="hair"/>
      <right style="hair"/>
      <top style="hair"/>
      <bottom/>
    </border>
    <border>
      <left style="thin"/>
      <right style="hair"/>
      <top/>
      <bottom style="thin"/>
    </border>
    <border>
      <left style="hair"/>
      <right style="hair"/>
      <top/>
      <bottom style="thin"/>
    </border>
    <border>
      <left style="hair"/>
      <right style="thin"/>
      <top/>
      <bottom style="thin"/>
    </border>
    <border>
      <left style="hair"/>
      <right/>
      <top/>
      <bottom style="thin"/>
    </border>
    <border>
      <left/>
      <right style="hair"/>
      <top/>
      <bottom style="thin"/>
    </border>
    <border>
      <left style="thin"/>
      <right style="hair"/>
      <top style="thin"/>
      <bottom/>
    </border>
    <border>
      <left style="hair"/>
      <right style="hair"/>
      <top style="thin"/>
      <bottom/>
    </border>
    <border>
      <left style="hair"/>
      <right/>
      <top style="thin"/>
      <bottom/>
    </border>
    <border>
      <left/>
      <right style="hair"/>
      <top style="thin"/>
      <bottom/>
    </border>
    <border>
      <left style="hair"/>
      <right style="thin"/>
      <top style="thin"/>
      <bottom/>
    </border>
    <border>
      <left/>
      <right/>
      <top style="hair"/>
      <bottom style="hair"/>
    </border>
    <border>
      <left style="hair"/>
      <right style="thin"/>
      <top style="hair"/>
      <bottom/>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hair"/>
      <right/>
      <top/>
      <bottom/>
    </border>
    <border>
      <left/>
      <right style="hair"/>
      <top/>
      <bottom/>
    </border>
    <border>
      <left style="hair"/>
      <right style="hair"/>
      <top/>
      <bottom/>
    </border>
    <border>
      <left style="hair"/>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11">
    <xf numFmtId="0" fontId="0" fillId="0" borderId="0" xfId="0" applyFont="1" applyAlignment="1">
      <alignment/>
    </xf>
    <xf numFmtId="4" fontId="58" fillId="0" borderId="0" xfId="0" applyNumberFormat="1"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left" vertical="center"/>
    </xf>
    <xf numFmtId="3" fontId="59" fillId="0" borderId="0" xfId="0" applyNumberFormat="1" applyFont="1" applyAlignment="1">
      <alignment horizontal="left" vertical="center"/>
    </xf>
    <xf numFmtId="164" fontId="59" fillId="0" borderId="0" xfId="0" applyNumberFormat="1" applyFont="1" applyAlignment="1">
      <alignment horizontal="left" vertical="center"/>
    </xf>
    <xf numFmtId="0" fontId="60" fillId="0" borderId="0" xfId="0" applyFont="1" applyAlignment="1">
      <alignment vertical="center"/>
    </xf>
    <xf numFmtId="0" fontId="59" fillId="0" borderId="0" xfId="0" applyFont="1" applyAlignment="1">
      <alignment vertical="center"/>
    </xf>
    <xf numFmtId="0" fontId="59" fillId="0" borderId="0" xfId="0" applyFont="1" applyAlignment="1">
      <alignment vertical="center" wrapText="1"/>
    </xf>
    <xf numFmtId="4" fontId="58" fillId="0" borderId="0" xfId="0" applyNumberFormat="1" applyFont="1" applyAlignment="1">
      <alignment vertical="center"/>
    </xf>
    <xf numFmtId="0" fontId="58" fillId="0" borderId="0" xfId="0" applyFont="1" applyAlignment="1">
      <alignment vertical="center"/>
    </xf>
    <xf numFmtId="0" fontId="59" fillId="0" borderId="0" xfId="0" applyFont="1" applyBorder="1" applyAlignment="1">
      <alignment vertical="center" wrapText="1"/>
    </xf>
    <xf numFmtId="4" fontId="58" fillId="0" borderId="0" xfId="0" applyNumberFormat="1" applyFont="1" applyBorder="1" applyAlignment="1">
      <alignment vertical="center"/>
    </xf>
    <xf numFmtId="0" fontId="58" fillId="0" borderId="0" xfId="0" applyFont="1" applyBorder="1" applyAlignment="1">
      <alignment vertical="center"/>
    </xf>
    <xf numFmtId="0" fontId="61" fillId="0" borderId="0" xfId="0" applyFont="1" applyBorder="1" applyAlignment="1">
      <alignment horizontal="left" vertical="center"/>
    </xf>
    <xf numFmtId="3" fontId="59" fillId="0" borderId="0" xfId="0" applyNumberFormat="1" applyFont="1" applyBorder="1" applyAlignment="1">
      <alignment horizontal="right" vertical="center"/>
    </xf>
    <xf numFmtId="3" fontId="62" fillId="0" borderId="10" xfId="0" applyNumberFormat="1" applyFont="1" applyBorder="1" applyAlignment="1">
      <alignment horizontal="right" vertical="center"/>
    </xf>
    <xf numFmtId="0" fontId="59" fillId="0" borderId="0" xfId="0" applyFont="1" applyBorder="1" applyAlignment="1">
      <alignment horizontal="left" vertical="center"/>
    </xf>
    <xf numFmtId="3" fontId="59" fillId="0" borderId="0" xfId="0" applyNumberFormat="1" applyFont="1" applyBorder="1" applyAlignment="1">
      <alignment horizontal="left" vertical="center"/>
    </xf>
    <xf numFmtId="3" fontId="59" fillId="0" borderId="10" xfId="0" applyNumberFormat="1" applyFont="1" applyBorder="1" applyAlignment="1">
      <alignment horizontal="left" vertical="center"/>
    </xf>
    <xf numFmtId="0" fontId="59" fillId="0" borderId="0" xfId="0" applyFont="1" applyAlignment="1">
      <alignment horizontal="left" vertical="center" wrapText="1"/>
    </xf>
    <xf numFmtId="3" fontId="59" fillId="0" borderId="0" xfId="0" applyNumberFormat="1" applyFont="1" applyAlignment="1">
      <alignment horizontal="right" vertical="center"/>
    </xf>
    <xf numFmtId="164" fontId="59" fillId="0" borderId="0" xfId="0" applyNumberFormat="1" applyFont="1" applyAlignment="1">
      <alignment horizontal="right" vertical="center"/>
    </xf>
    <xf numFmtId="0" fontId="59" fillId="0" borderId="0" xfId="0" applyFont="1" applyAlignment="1">
      <alignment horizontal="left" vertical="center" wrapText="1"/>
    </xf>
    <xf numFmtId="0" fontId="61" fillId="0" borderId="0" xfId="0" applyFont="1" applyAlignment="1">
      <alignment horizontal="left" vertical="center"/>
    </xf>
    <xf numFmtId="3" fontId="62" fillId="0" borderId="0" xfId="0" applyNumberFormat="1" applyFont="1" applyAlignment="1">
      <alignment horizontal="right" vertical="center"/>
    </xf>
    <xf numFmtId="0" fontId="59" fillId="0" borderId="0" xfId="0" applyFont="1" applyAlignment="1">
      <alignment horizontal="left" vertical="center" wrapText="1"/>
    </xf>
    <xf numFmtId="0" fontId="59" fillId="0" borderId="11" xfId="0" applyFont="1" applyBorder="1" applyAlignment="1">
      <alignment vertical="center" wrapText="1"/>
    </xf>
    <xf numFmtId="0" fontId="59" fillId="0" borderId="11" xfId="0" applyFont="1" applyBorder="1" applyAlignment="1">
      <alignment horizontal="left" vertical="center"/>
    </xf>
    <xf numFmtId="3" fontId="59" fillId="0" borderId="11" xfId="0" applyNumberFormat="1" applyFont="1" applyBorder="1" applyAlignment="1">
      <alignment horizontal="right" vertical="center"/>
    </xf>
    <xf numFmtId="1" fontId="59" fillId="0" borderId="11" xfId="0" applyNumberFormat="1" applyFont="1" applyBorder="1" applyAlignment="1">
      <alignment horizontal="right" vertical="center"/>
    </xf>
    <xf numFmtId="3" fontId="59" fillId="0" borderId="12" xfId="0" applyNumberFormat="1" applyFont="1" applyBorder="1" applyAlignment="1">
      <alignment horizontal="right" vertical="center"/>
    </xf>
    <xf numFmtId="164" fontId="59" fillId="0" borderId="11" xfId="0" applyNumberFormat="1" applyFont="1" applyBorder="1" applyAlignment="1">
      <alignment horizontal="right" vertical="center"/>
    </xf>
    <xf numFmtId="0" fontId="59" fillId="0" borderId="13" xfId="0" applyFont="1" applyBorder="1" applyAlignment="1">
      <alignment horizontal="left" vertical="center"/>
    </xf>
    <xf numFmtId="3" fontId="59" fillId="0" borderId="13" xfId="0" applyNumberFormat="1" applyFont="1" applyBorder="1" applyAlignment="1">
      <alignment horizontal="right" vertical="center"/>
    </xf>
    <xf numFmtId="3" fontId="59" fillId="0" borderId="14" xfId="0" applyNumberFormat="1" applyFont="1" applyBorder="1" applyAlignment="1">
      <alignment horizontal="right" vertical="center"/>
    </xf>
    <xf numFmtId="2" fontId="59" fillId="0" borderId="11" xfId="0" applyNumberFormat="1" applyFont="1" applyBorder="1" applyAlignment="1">
      <alignment horizontal="right" vertical="center"/>
    </xf>
    <xf numFmtId="165" fontId="59" fillId="0" borderId="11" xfId="0" applyNumberFormat="1" applyFont="1" applyFill="1" applyBorder="1" applyAlignment="1">
      <alignment horizontal="right" vertical="center"/>
    </xf>
    <xf numFmtId="0" fontId="59" fillId="0" borderId="13" xfId="0" applyFont="1" applyBorder="1" applyAlignment="1">
      <alignment vertical="center" wrapText="1"/>
    </xf>
    <xf numFmtId="0" fontId="3" fillId="0" borderId="11" xfId="0" applyFont="1" applyBorder="1" applyAlignment="1">
      <alignment horizontal="left" vertical="center"/>
    </xf>
    <xf numFmtId="164" fontId="63" fillId="0" borderId="15" xfId="0" applyNumberFormat="1" applyFont="1" applyBorder="1" applyAlignment="1">
      <alignment horizontal="center" vertical="center" wrapText="1"/>
    </xf>
    <xf numFmtId="3" fontId="63" fillId="0" borderId="15" xfId="0" applyNumberFormat="1" applyFont="1" applyBorder="1" applyAlignment="1">
      <alignment horizontal="center" vertical="center" wrapText="1"/>
    </xf>
    <xf numFmtId="0" fontId="59" fillId="0" borderId="16" xfId="0" applyFont="1" applyBorder="1" applyAlignment="1">
      <alignment horizontal="left" vertical="center"/>
    </xf>
    <xf numFmtId="3" fontId="59" fillId="0" borderId="16" xfId="0" applyNumberFormat="1" applyFont="1" applyBorder="1" applyAlignment="1">
      <alignment horizontal="right" vertical="center"/>
    </xf>
    <xf numFmtId="3" fontId="59" fillId="0" borderId="17" xfId="0" applyNumberFormat="1" applyFont="1" applyBorder="1" applyAlignment="1">
      <alignment horizontal="right" vertical="center"/>
    </xf>
    <xf numFmtId="0" fontId="59" fillId="0" borderId="16" xfId="0" applyFont="1" applyBorder="1" applyAlignment="1">
      <alignment vertical="center" wrapText="1"/>
    </xf>
    <xf numFmtId="3" fontId="59" fillId="0" borderId="16" xfId="0" applyNumberFormat="1" applyFont="1" applyFill="1" applyBorder="1" applyAlignment="1">
      <alignment horizontal="right" vertical="center"/>
    </xf>
    <xf numFmtId="3" fontId="59" fillId="0" borderId="17" xfId="0" applyNumberFormat="1" applyFont="1" applyFill="1" applyBorder="1" applyAlignment="1">
      <alignment horizontal="right" vertical="center"/>
    </xf>
    <xf numFmtId="4" fontId="58" fillId="0" borderId="18" xfId="0" applyNumberFormat="1" applyFont="1" applyBorder="1" applyAlignment="1">
      <alignment vertical="center"/>
    </xf>
    <xf numFmtId="0" fontId="58" fillId="0" borderId="19" xfId="0" applyFont="1" applyBorder="1" applyAlignment="1">
      <alignment vertical="center"/>
    </xf>
    <xf numFmtId="4" fontId="58" fillId="0" borderId="20" xfId="0" applyNumberFormat="1" applyFont="1" applyBorder="1" applyAlignment="1">
      <alignment vertical="center"/>
    </xf>
    <xf numFmtId="0" fontId="58" fillId="0" borderId="21" xfId="0" applyFont="1" applyBorder="1" applyAlignment="1">
      <alignment vertical="center"/>
    </xf>
    <xf numFmtId="3" fontId="58" fillId="0" borderId="20" xfId="0" applyNumberFormat="1" applyFont="1" applyBorder="1" applyAlignment="1">
      <alignment vertical="center"/>
    </xf>
    <xf numFmtId="4" fontId="58" fillId="0" borderId="22" xfId="0" applyNumberFormat="1" applyFont="1" applyBorder="1" applyAlignment="1">
      <alignment horizontal="left" vertical="center" wrapText="1"/>
    </xf>
    <xf numFmtId="0" fontId="58" fillId="0" borderId="23" xfId="0" applyFont="1" applyBorder="1" applyAlignment="1">
      <alignment horizontal="left" vertical="center" wrapText="1"/>
    </xf>
    <xf numFmtId="4" fontId="58" fillId="0" borderId="18" xfId="0" applyNumberFormat="1" applyFont="1" applyBorder="1" applyAlignment="1">
      <alignment horizontal="left" vertical="center" wrapText="1"/>
    </xf>
    <xf numFmtId="0" fontId="58" fillId="0" borderId="19" xfId="0" applyFont="1" applyBorder="1" applyAlignment="1">
      <alignment horizontal="left" vertical="center" wrapText="1"/>
    </xf>
    <xf numFmtId="4" fontId="58" fillId="0" borderId="24" xfId="0" applyNumberFormat="1" applyFont="1" applyBorder="1" applyAlignment="1">
      <alignment vertical="center"/>
    </xf>
    <xf numFmtId="0" fontId="58" fillId="0" borderId="25" xfId="0" applyFont="1" applyBorder="1" applyAlignment="1">
      <alignment vertical="center"/>
    </xf>
    <xf numFmtId="3" fontId="63" fillId="0" borderId="15" xfId="0" applyNumberFormat="1" applyFont="1" applyBorder="1" applyAlignment="1">
      <alignment horizontal="center" vertical="center" wrapText="1"/>
    </xf>
    <xf numFmtId="0" fontId="64" fillId="0" borderId="0" xfId="0" applyFont="1" applyAlignment="1">
      <alignment horizontal="left" vertical="center"/>
    </xf>
    <xf numFmtId="0" fontId="61" fillId="0" borderId="26" xfId="0" applyFont="1" applyBorder="1" applyAlignment="1">
      <alignment vertical="center" wrapText="1"/>
    </xf>
    <xf numFmtId="4" fontId="65" fillId="0" borderId="26" xfId="0" applyNumberFormat="1" applyFont="1" applyBorder="1" applyAlignment="1">
      <alignment vertical="center"/>
    </xf>
    <xf numFmtId="0" fontId="65" fillId="0" borderId="26" xfId="0" applyFont="1" applyBorder="1" applyAlignment="1">
      <alignment vertical="center"/>
    </xf>
    <xf numFmtId="0" fontId="61" fillId="0" borderId="26" xfId="0" applyFont="1" applyBorder="1" applyAlignment="1">
      <alignment horizontal="left" vertical="center"/>
    </xf>
    <xf numFmtId="3" fontId="59" fillId="0" borderId="26" xfId="0" applyNumberFormat="1" applyFont="1" applyBorder="1" applyAlignment="1">
      <alignment horizontal="right" vertical="center"/>
    </xf>
    <xf numFmtId="3" fontId="59" fillId="0" borderId="27" xfId="0" applyNumberFormat="1" applyFont="1" applyBorder="1" applyAlignment="1">
      <alignment horizontal="right" vertical="center"/>
    </xf>
    <xf numFmtId="0" fontId="59" fillId="0" borderId="28" xfId="0" applyFont="1" applyBorder="1" applyAlignment="1">
      <alignment vertical="center" wrapText="1"/>
    </xf>
    <xf numFmtId="4" fontId="58" fillId="0" borderId="28" xfId="0" applyNumberFormat="1" applyFont="1" applyBorder="1" applyAlignment="1">
      <alignment vertical="center"/>
    </xf>
    <xf numFmtId="0" fontId="58" fillId="0" borderId="28" xfId="0" applyFont="1" applyBorder="1" applyAlignment="1">
      <alignment vertical="center"/>
    </xf>
    <xf numFmtId="0" fontId="61" fillId="0" borderId="28" xfId="0" applyFont="1" applyBorder="1" applyAlignment="1">
      <alignment horizontal="left" vertical="center"/>
    </xf>
    <xf numFmtId="3" fontId="59" fillId="0" borderId="28" xfId="0" applyNumberFormat="1" applyFont="1" applyBorder="1" applyAlignment="1">
      <alignment horizontal="right" vertical="center"/>
    </xf>
    <xf numFmtId="3" fontId="59" fillId="0" borderId="29" xfId="0" applyNumberFormat="1" applyFont="1" applyBorder="1" applyAlignment="1">
      <alignment horizontal="right" vertical="center"/>
    </xf>
    <xf numFmtId="0" fontId="59" fillId="0" borderId="30"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6" xfId="0" applyFont="1" applyBorder="1" applyAlignment="1">
      <alignment horizontal="center" vertical="center" wrapText="1"/>
    </xf>
    <xf numFmtId="0" fontId="66" fillId="0" borderId="0" xfId="0" applyFont="1" applyFill="1" applyAlignment="1">
      <alignment horizontal="left" vertical="center"/>
    </xf>
    <xf numFmtId="0" fontId="59" fillId="0" borderId="0" xfId="0" applyFont="1" applyBorder="1" applyAlignment="1">
      <alignment horizontal="center" vertical="center" wrapText="1"/>
    </xf>
    <xf numFmtId="0" fontId="60" fillId="0" borderId="0" xfId="0" applyFont="1" applyBorder="1" applyAlignment="1">
      <alignment vertical="center"/>
    </xf>
    <xf numFmtId="0" fontId="67" fillId="0" borderId="0" xfId="0" applyFont="1" applyAlignment="1">
      <alignment horizontal="left" vertical="top" wrapText="1"/>
    </xf>
    <xf numFmtId="0" fontId="59" fillId="0" borderId="0" xfId="0" applyFont="1" applyAlignment="1">
      <alignment horizontal="left" vertical="center" wrapText="1"/>
    </xf>
    <xf numFmtId="3" fontId="63" fillId="0" borderId="15" xfId="0" applyNumberFormat="1" applyFont="1" applyBorder="1" applyAlignment="1">
      <alignment horizontal="center" vertical="center" wrapText="1"/>
    </xf>
    <xf numFmtId="3" fontId="60" fillId="0" borderId="0" xfId="0" applyNumberFormat="1" applyFont="1" applyAlignment="1">
      <alignment vertical="center"/>
    </xf>
    <xf numFmtId="0" fontId="59" fillId="0" borderId="37" xfId="0" applyFont="1" applyBorder="1" applyAlignment="1">
      <alignment horizontal="center" vertical="center" wrapText="1"/>
    </xf>
    <xf numFmtId="0" fontId="59" fillId="0" borderId="38" xfId="0" applyFont="1" applyBorder="1" applyAlignment="1">
      <alignment vertical="center" wrapText="1"/>
    </xf>
    <xf numFmtId="4" fontId="58" fillId="0" borderId="39" xfId="0" applyNumberFormat="1" applyFont="1" applyBorder="1" applyAlignment="1">
      <alignment vertical="center"/>
    </xf>
    <xf numFmtId="0" fontId="58" fillId="0" borderId="40" xfId="0" applyFont="1" applyBorder="1" applyAlignment="1">
      <alignment vertical="center"/>
    </xf>
    <xf numFmtId="0" fontId="3" fillId="0" borderId="38" xfId="0" applyFont="1" applyBorder="1" applyAlignment="1">
      <alignment horizontal="left" vertical="center"/>
    </xf>
    <xf numFmtId="3" fontId="59" fillId="0" borderId="38" xfId="0" applyNumberFormat="1" applyFont="1" applyBorder="1" applyAlignment="1">
      <alignment horizontal="right" vertical="center"/>
    </xf>
    <xf numFmtId="3" fontId="59" fillId="0" borderId="41" xfId="0" applyNumberFormat="1" applyFont="1" applyBorder="1" applyAlignment="1">
      <alignment horizontal="right" vertical="center"/>
    </xf>
    <xf numFmtId="0" fontId="59" fillId="0" borderId="42" xfId="0" applyFont="1" applyBorder="1" applyAlignment="1">
      <alignment horizontal="center" vertical="center" wrapText="1"/>
    </xf>
    <xf numFmtId="0" fontId="61" fillId="0" borderId="42" xfId="0" applyFont="1" applyBorder="1" applyAlignment="1">
      <alignment vertical="center" wrapText="1"/>
    </xf>
    <xf numFmtId="4" fontId="65" fillId="0" borderId="42" xfId="0" applyNumberFormat="1" applyFont="1" applyBorder="1" applyAlignment="1">
      <alignment vertical="center"/>
    </xf>
    <xf numFmtId="0" fontId="65" fillId="0" borderId="42" xfId="0" applyFont="1" applyBorder="1" applyAlignment="1">
      <alignment vertical="center"/>
    </xf>
    <xf numFmtId="0" fontId="61" fillId="0" borderId="42" xfId="0" applyFont="1" applyBorder="1" applyAlignment="1">
      <alignment horizontal="left" vertical="center"/>
    </xf>
    <xf numFmtId="3" fontId="59" fillId="0" borderId="42" xfId="0" applyNumberFormat="1" applyFont="1" applyBorder="1" applyAlignment="1">
      <alignment horizontal="right" vertical="center"/>
    </xf>
    <xf numFmtId="3" fontId="62" fillId="0" borderId="0" xfId="0" applyNumberFormat="1" applyFont="1" applyFill="1" applyBorder="1" applyAlignment="1">
      <alignment horizontal="right" vertical="center"/>
    </xf>
    <xf numFmtId="0" fontId="59" fillId="0" borderId="43" xfId="0" applyFont="1" applyBorder="1" applyAlignment="1">
      <alignment vertical="center" wrapText="1"/>
    </xf>
    <xf numFmtId="4" fontId="58" fillId="0" borderId="20" xfId="0" applyNumberFormat="1" applyFont="1" applyBorder="1" applyAlignment="1">
      <alignment horizontal="left" vertical="center" wrapText="1"/>
    </xf>
    <xf numFmtId="0" fontId="58" fillId="0" borderId="21" xfId="0" applyFont="1" applyBorder="1" applyAlignment="1">
      <alignment horizontal="left" vertical="center" wrapText="1"/>
    </xf>
    <xf numFmtId="0" fontId="59" fillId="0" borderId="44" xfId="0" applyFont="1" applyBorder="1" applyAlignment="1">
      <alignment horizontal="center" vertical="center" wrapText="1"/>
    </xf>
    <xf numFmtId="0" fontId="59" fillId="0" borderId="45" xfId="0" applyFont="1" applyBorder="1" applyAlignment="1">
      <alignment vertical="center" wrapText="1"/>
    </xf>
    <xf numFmtId="0" fontId="59" fillId="0" borderId="45" xfId="0" applyFont="1" applyBorder="1" applyAlignment="1">
      <alignment horizontal="left" vertical="center"/>
    </xf>
    <xf numFmtId="3" fontId="59" fillId="0" borderId="45" xfId="0" applyNumberFormat="1" applyFont="1" applyBorder="1" applyAlignment="1">
      <alignment horizontal="left" vertical="center"/>
    </xf>
    <xf numFmtId="3" fontId="59" fillId="0" borderId="46" xfId="0" applyNumberFormat="1" applyFont="1" applyBorder="1" applyAlignment="1">
      <alignment horizontal="left" vertical="center"/>
    </xf>
    <xf numFmtId="4" fontId="58" fillId="0" borderId="47" xfId="0" applyNumberFormat="1" applyFont="1" applyBorder="1" applyAlignment="1">
      <alignment vertical="center"/>
    </xf>
    <xf numFmtId="0" fontId="58" fillId="0" borderId="48" xfId="0" applyFont="1" applyBorder="1" applyAlignment="1">
      <alignment vertical="center"/>
    </xf>
    <xf numFmtId="0" fontId="63" fillId="0" borderId="49" xfId="0" applyFont="1" applyBorder="1" applyAlignment="1">
      <alignment horizontal="left" vertical="center" wrapText="1"/>
    </xf>
    <xf numFmtId="0" fontId="63" fillId="0" borderId="50" xfId="0" applyFont="1" applyBorder="1" applyAlignment="1">
      <alignment horizontal="left" vertical="center" wrapText="1"/>
    </xf>
    <xf numFmtId="0" fontId="68" fillId="0" borderId="51" xfId="0" applyFont="1" applyBorder="1" applyAlignment="1">
      <alignment horizontal="center" vertical="center" wrapText="1"/>
    </xf>
    <xf numFmtId="0" fontId="68" fillId="0" borderId="52" xfId="0" applyFont="1" applyBorder="1" applyAlignment="1">
      <alignment horizontal="center" vertical="center" wrapText="1"/>
    </xf>
    <xf numFmtId="3" fontId="63" fillId="0" borderId="50" xfId="0" applyNumberFormat="1" applyFont="1" applyBorder="1" applyAlignment="1">
      <alignment horizontal="left" vertical="center" wrapText="1"/>
    </xf>
    <xf numFmtId="3" fontId="63" fillId="0" borderId="50" xfId="0" applyNumberFormat="1" applyFont="1" applyBorder="1" applyAlignment="1">
      <alignment horizontal="center" vertical="center"/>
    </xf>
    <xf numFmtId="3" fontId="63" fillId="0" borderId="53" xfId="0" applyNumberFormat="1" applyFont="1" applyBorder="1" applyAlignment="1">
      <alignment horizontal="center" vertical="center"/>
    </xf>
    <xf numFmtId="0" fontId="59" fillId="0" borderId="0" xfId="0" applyFont="1" applyAlignment="1">
      <alignment horizontal="left" vertical="center" wrapText="1"/>
    </xf>
    <xf numFmtId="3" fontId="63" fillId="0" borderId="15" xfId="0" applyNumberFormat="1" applyFont="1" applyBorder="1" applyAlignment="1">
      <alignment horizontal="center" vertical="center" wrapText="1"/>
    </xf>
    <xf numFmtId="0" fontId="67" fillId="0" borderId="0" xfId="0" applyFont="1" applyAlignment="1">
      <alignment vertical="center"/>
    </xf>
    <xf numFmtId="0" fontId="64" fillId="0" borderId="0" xfId="0" applyFont="1" applyAlignment="1">
      <alignment vertical="center"/>
    </xf>
    <xf numFmtId="0" fontId="69" fillId="0" borderId="0" xfId="0" applyFont="1" applyAlignment="1">
      <alignment horizontal="right" vertical="top" wrapText="1"/>
    </xf>
    <xf numFmtId="0" fontId="59" fillId="0" borderId="20" xfId="0" applyFont="1" applyBorder="1" applyAlignment="1">
      <alignment vertical="center" wrapText="1"/>
    </xf>
    <xf numFmtId="0" fontId="59" fillId="0" borderId="21" xfId="0" applyFont="1" applyBorder="1" applyAlignment="1">
      <alignment vertical="center" wrapText="1"/>
    </xf>
    <xf numFmtId="0" fontId="70" fillId="0" borderId="11" xfId="0" applyFont="1" applyBorder="1" applyAlignment="1">
      <alignment horizontal="right" vertical="center" wrapText="1"/>
    </xf>
    <xf numFmtId="4" fontId="70" fillId="0" borderId="20" xfId="0" applyNumberFormat="1" applyFont="1" applyBorder="1" applyAlignment="1">
      <alignment vertical="center"/>
    </xf>
    <xf numFmtId="0" fontId="70" fillId="0" borderId="21" xfId="0" applyFont="1" applyBorder="1" applyAlignment="1">
      <alignment vertical="center"/>
    </xf>
    <xf numFmtId="3" fontId="70" fillId="0" borderId="11" xfId="0" applyNumberFormat="1" applyFont="1" applyBorder="1" applyAlignment="1">
      <alignment horizontal="right" vertical="center"/>
    </xf>
    <xf numFmtId="0" fontId="67" fillId="0" borderId="0" xfId="0" applyFont="1" applyAlignment="1">
      <alignment vertical="center" wrapText="1"/>
    </xf>
    <xf numFmtId="3" fontId="71" fillId="0" borderId="0" xfId="0" applyNumberFormat="1" applyFont="1" applyFill="1" applyBorder="1" applyAlignment="1">
      <alignment horizontal="right" vertical="center"/>
    </xf>
    <xf numFmtId="3" fontId="67" fillId="0" borderId="0" xfId="0" applyNumberFormat="1" applyFont="1" applyAlignment="1">
      <alignment horizontal="left" vertical="center"/>
    </xf>
    <xf numFmtId="0" fontId="59" fillId="0" borderId="16" xfId="0" applyNumberFormat="1" applyFont="1" applyFill="1" applyBorder="1" applyAlignment="1">
      <alignment horizontal="right" vertical="center"/>
    </xf>
    <xf numFmtId="0" fontId="59" fillId="0" borderId="11" xfId="0" applyNumberFormat="1" applyFont="1" applyBorder="1" applyAlignment="1">
      <alignment horizontal="right" vertical="center"/>
    </xf>
    <xf numFmtId="0" fontId="59" fillId="0" borderId="16" xfId="0" applyNumberFormat="1" applyFont="1" applyBorder="1" applyAlignment="1">
      <alignment horizontal="right" vertical="center"/>
    </xf>
    <xf numFmtId="0" fontId="59" fillId="0" borderId="11" xfId="0" applyNumberFormat="1" applyFont="1" applyFill="1" applyBorder="1" applyAlignment="1">
      <alignment horizontal="right" vertical="center"/>
    </xf>
    <xf numFmtId="0" fontId="59" fillId="0" borderId="42" xfId="0" applyNumberFormat="1" applyFont="1" applyBorder="1" applyAlignment="1">
      <alignment horizontal="right" vertical="center"/>
    </xf>
    <xf numFmtId="0" fontId="59" fillId="0" borderId="0" xfId="0" applyNumberFormat="1" applyFont="1" applyBorder="1" applyAlignment="1">
      <alignment horizontal="right" vertical="center"/>
    </xf>
    <xf numFmtId="0" fontId="59" fillId="0" borderId="45" xfId="0" applyNumberFormat="1" applyFont="1" applyBorder="1" applyAlignment="1">
      <alignment horizontal="left" vertical="center"/>
    </xf>
    <xf numFmtId="0" fontId="59" fillId="0" borderId="38" xfId="0" applyNumberFormat="1" applyFont="1" applyFill="1" applyBorder="1" applyAlignment="1">
      <alignment horizontal="right" vertical="center"/>
    </xf>
    <xf numFmtId="0" fontId="59" fillId="0" borderId="13" xfId="0" applyNumberFormat="1" applyFont="1" applyBorder="1" applyAlignment="1">
      <alignment horizontal="right" vertical="center"/>
    </xf>
    <xf numFmtId="0" fontId="59" fillId="0" borderId="0" xfId="0" applyNumberFormat="1" applyFont="1" applyAlignment="1">
      <alignment horizontal="left" vertical="center"/>
    </xf>
    <xf numFmtId="0" fontId="63" fillId="0" borderId="15" xfId="0" applyNumberFormat="1" applyFont="1" applyBorder="1" applyAlignment="1">
      <alignment horizontal="center" vertical="center" wrapText="1"/>
    </xf>
    <xf numFmtId="0" fontId="63" fillId="0" borderId="50" xfId="0" applyNumberFormat="1" applyFont="1" applyBorder="1" applyAlignment="1">
      <alignment horizontal="center" vertical="center"/>
    </xf>
    <xf numFmtId="0" fontId="59" fillId="0" borderId="0" xfId="0" applyNumberFormat="1" applyFont="1" applyAlignment="1">
      <alignment horizontal="right" vertical="center"/>
    </xf>
    <xf numFmtId="0" fontId="59" fillId="0" borderId="0" xfId="0" applyNumberFormat="1" applyFont="1" applyAlignment="1">
      <alignment vertical="center" wrapText="1"/>
    </xf>
    <xf numFmtId="0" fontId="67" fillId="0" borderId="0" xfId="0" applyNumberFormat="1" applyFont="1" applyAlignment="1">
      <alignment horizontal="left" vertical="top" wrapText="1"/>
    </xf>
    <xf numFmtId="0" fontId="59" fillId="0" borderId="26" xfId="0" applyNumberFormat="1" applyFont="1" applyBorder="1" applyAlignment="1">
      <alignment horizontal="right" vertical="center"/>
    </xf>
    <xf numFmtId="0" fontId="59" fillId="0" borderId="0" xfId="0" applyNumberFormat="1" applyFont="1" applyBorder="1" applyAlignment="1">
      <alignment horizontal="left" vertical="center"/>
    </xf>
    <xf numFmtId="0" fontId="59" fillId="0" borderId="28" xfId="0" applyNumberFormat="1" applyFont="1" applyBorder="1" applyAlignment="1">
      <alignment horizontal="right" vertical="center"/>
    </xf>
    <xf numFmtId="0" fontId="60" fillId="0" borderId="0" xfId="0" applyFont="1" applyAlignment="1">
      <alignment horizontal="center" vertical="center"/>
    </xf>
    <xf numFmtId="0" fontId="59" fillId="0" borderId="0" xfId="0" applyFont="1" applyAlignment="1">
      <alignment horizontal="center" vertical="center"/>
    </xf>
    <xf numFmtId="3" fontId="60" fillId="0" borderId="0" xfId="0" applyNumberFormat="1" applyFont="1" applyAlignment="1">
      <alignment horizontal="center" vertical="center"/>
    </xf>
    <xf numFmtId="0" fontId="59" fillId="0" borderId="38" xfId="0" applyFont="1" applyBorder="1" applyAlignment="1">
      <alignment horizontal="left" vertical="center"/>
    </xf>
    <xf numFmtId="0" fontId="59" fillId="0" borderId="38" xfId="0" applyNumberFormat="1" applyFont="1" applyBorder="1" applyAlignment="1">
      <alignment horizontal="right" vertical="center"/>
    </xf>
    <xf numFmtId="0" fontId="59" fillId="0" borderId="13" xfId="0" applyNumberFormat="1" applyFont="1" applyFill="1" applyBorder="1" applyAlignment="1">
      <alignment horizontal="right" vertical="center"/>
    </xf>
    <xf numFmtId="2" fontId="60" fillId="0" borderId="0" xfId="0" applyNumberFormat="1" applyFont="1" applyAlignment="1">
      <alignment vertical="center"/>
    </xf>
    <xf numFmtId="0" fontId="58" fillId="0" borderId="0" xfId="0" applyFont="1" applyAlignment="1">
      <alignment horizontal="left" vertical="center" wrapText="1"/>
    </xf>
    <xf numFmtId="0" fontId="67" fillId="0" borderId="0" xfId="0" applyFont="1" applyAlignment="1">
      <alignment horizontal="left" vertical="top" wrapText="1"/>
    </xf>
    <xf numFmtId="3" fontId="59" fillId="0" borderId="12" xfId="0" applyNumberFormat="1" applyFont="1" applyBorder="1" applyAlignment="1">
      <alignment vertical="center"/>
    </xf>
    <xf numFmtId="0" fontId="59" fillId="0" borderId="11" xfId="0" applyNumberFormat="1" applyFont="1" applyBorder="1" applyAlignment="1">
      <alignment vertical="center"/>
    </xf>
    <xf numFmtId="3" fontId="59" fillId="0" borderId="11" xfId="0" applyNumberFormat="1" applyFont="1" applyBorder="1" applyAlignment="1">
      <alignment vertical="center"/>
    </xf>
    <xf numFmtId="0" fontId="59" fillId="0" borderId="11" xfId="0" applyFont="1" applyBorder="1" applyAlignment="1">
      <alignment vertical="center"/>
    </xf>
    <xf numFmtId="4" fontId="58" fillId="0" borderId="20" xfId="0" applyNumberFormat="1" applyFont="1" applyBorder="1" applyAlignment="1">
      <alignment horizontal="right" vertical="center"/>
    </xf>
    <xf numFmtId="3" fontId="58" fillId="0" borderId="20" xfId="0" applyNumberFormat="1" applyFont="1" applyBorder="1" applyAlignment="1">
      <alignment horizontal="right" vertical="center"/>
    </xf>
    <xf numFmtId="4" fontId="58" fillId="0" borderId="22" xfId="0" applyNumberFormat="1" applyFont="1" applyBorder="1" applyAlignment="1">
      <alignment horizontal="right" vertical="center" wrapText="1"/>
    </xf>
    <xf numFmtId="4" fontId="58" fillId="0" borderId="18" xfId="0" applyNumberFormat="1" applyFont="1" applyBorder="1" applyAlignment="1">
      <alignment horizontal="right" vertical="center" wrapText="1"/>
    </xf>
    <xf numFmtId="0" fontId="58" fillId="0" borderId="21" xfId="0" applyFont="1" applyBorder="1" applyAlignment="1">
      <alignment horizontal="left" vertical="center"/>
    </xf>
    <xf numFmtId="0" fontId="59" fillId="0" borderId="11" xfId="0" applyNumberFormat="1" applyFont="1" applyBorder="1" applyAlignment="1">
      <alignment horizontal="center" vertical="center"/>
    </xf>
    <xf numFmtId="0" fontId="60" fillId="0" borderId="54" xfId="0" applyFont="1" applyBorder="1" applyAlignment="1">
      <alignment vertical="center"/>
    </xf>
    <xf numFmtId="0" fontId="70" fillId="0" borderId="16" xfId="0" applyFont="1" applyBorder="1" applyAlignment="1">
      <alignment horizontal="left" vertical="center"/>
    </xf>
    <xf numFmtId="0" fontId="70" fillId="0" borderId="11" xfId="0" applyFont="1" applyBorder="1" applyAlignment="1">
      <alignment horizontal="left" vertical="center"/>
    </xf>
    <xf numFmtId="0" fontId="59" fillId="0" borderId="16" xfId="0" applyFont="1" applyBorder="1" applyAlignment="1">
      <alignment horizontal="left" vertical="center"/>
    </xf>
    <xf numFmtId="0" fontId="67" fillId="0" borderId="0" xfId="0" applyFont="1" applyAlignment="1">
      <alignment horizontal="left" vertical="top" wrapText="1"/>
    </xf>
    <xf numFmtId="0" fontId="59" fillId="0" borderId="0" xfId="0" applyFont="1" applyAlignment="1">
      <alignment horizontal="left" vertical="center" wrapText="1"/>
    </xf>
    <xf numFmtId="3" fontId="59" fillId="0" borderId="11" xfId="0" applyNumberFormat="1" applyFont="1" applyFill="1" applyBorder="1" applyAlignment="1">
      <alignment horizontal="right" vertical="center"/>
    </xf>
    <xf numFmtId="0" fontId="3" fillId="0" borderId="11" xfId="0" applyFont="1" applyFill="1" applyBorder="1" applyAlignment="1">
      <alignment horizontal="left" vertical="center"/>
    </xf>
    <xf numFmtId="0" fontId="69" fillId="0" borderId="0" xfId="0" applyFont="1" applyAlignment="1">
      <alignment horizontal="left" vertical="top" wrapText="1"/>
    </xf>
    <xf numFmtId="2" fontId="59" fillId="0" borderId="0" xfId="0" applyNumberFormat="1" applyFont="1" applyBorder="1" applyAlignment="1">
      <alignment horizontal="right" vertical="center"/>
    </xf>
    <xf numFmtId="0" fontId="59" fillId="0" borderId="11" xfId="0" applyFont="1" applyBorder="1" applyAlignment="1">
      <alignment horizontal="center" vertical="center" wrapText="1"/>
    </xf>
    <xf numFmtId="0" fontId="59" fillId="0" borderId="0" xfId="0" applyFont="1" applyAlignment="1">
      <alignment horizontal="left" vertical="center" wrapText="1"/>
    </xf>
    <xf numFmtId="0" fontId="58" fillId="0" borderId="23" xfId="0" applyFont="1" applyBorder="1" applyAlignment="1">
      <alignment vertical="center"/>
    </xf>
    <xf numFmtId="0" fontId="58" fillId="0" borderId="19" xfId="0" applyFont="1" applyBorder="1" applyAlignment="1">
      <alignment vertical="center"/>
    </xf>
    <xf numFmtId="3" fontId="59" fillId="0" borderId="55" xfId="0" applyNumberFormat="1" applyFont="1" applyBorder="1" applyAlignment="1">
      <alignment horizontal="right" vertical="center"/>
    </xf>
    <xf numFmtId="3" fontId="59" fillId="0" borderId="17" xfId="0" applyNumberFormat="1" applyFont="1" applyBorder="1" applyAlignment="1">
      <alignment horizontal="right" vertical="center"/>
    </xf>
    <xf numFmtId="0" fontId="63" fillId="0" borderId="0" xfId="0" applyFont="1" applyBorder="1" applyAlignment="1">
      <alignment vertical="center" wrapText="1"/>
    </xf>
    <xf numFmtId="0" fontId="63" fillId="0" borderId="0" xfId="0" applyFont="1" applyBorder="1" applyAlignment="1">
      <alignment horizontal="left" vertical="center" wrapText="1"/>
    </xf>
    <xf numFmtId="0" fontId="59" fillId="0" borderId="31" xfId="0" applyFont="1" applyBorder="1" applyAlignment="1">
      <alignment vertical="center" wrapText="1"/>
    </xf>
    <xf numFmtId="0" fontId="59" fillId="0" borderId="32" xfId="0" applyFont="1" applyBorder="1" applyAlignment="1">
      <alignment vertical="center" wrapText="1"/>
    </xf>
    <xf numFmtId="0" fontId="58" fillId="0" borderId="10" xfId="0" applyFont="1" applyBorder="1" applyAlignment="1">
      <alignment horizontal="center" vertical="center" wrapText="1"/>
    </xf>
    <xf numFmtId="0" fontId="59" fillId="0" borderId="16" xfId="0" applyFont="1" applyBorder="1" applyAlignment="1">
      <alignment horizontal="center" vertical="center"/>
    </xf>
    <xf numFmtId="0" fontId="59" fillId="0" borderId="11" xfId="0" applyFont="1" applyBorder="1" applyAlignment="1">
      <alignment horizontal="center" vertical="center"/>
    </xf>
    <xf numFmtId="4" fontId="58" fillId="0" borderId="22" xfId="0" applyNumberFormat="1" applyFont="1" applyBorder="1" applyAlignment="1">
      <alignment vertical="center"/>
    </xf>
    <xf numFmtId="0" fontId="63" fillId="0" borderId="50" xfId="0" applyFont="1" applyBorder="1" applyAlignment="1">
      <alignment horizontal="center" vertical="center" wrapText="1"/>
    </xf>
    <xf numFmtId="0" fontId="59" fillId="0" borderId="43" xfId="0" applyFont="1" applyBorder="1" applyAlignment="1">
      <alignment horizontal="center" vertical="center"/>
    </xf>
    <xf numFmtId="0" fontId="61" fillId="0" borderId="42" xfId="0" applyFont="1" applyBorder="1" applyAlignment="1">
      <alignment horizontal="center" vertical="center"/>
    </xf>
    <xf numFmtId="0" fontId="61" fillId="0" borderId="0" xfId="0" applyFont="1" applyAlignment="1">
      <alignment horizontal="center" vertical="center"/>
    </xf>
    <xf numFmtId="164" fontId="72" fillId="0" borderId="0" xfId="0" applyNumberFormat="1" applyFont="1" applyAlignment="1">
      <alignment horizontal="left" vertical="center"/>
    </xf>
    <xf numFmtId="3" fontId="72" fillId="0" borderId="0" xfId="0" applyNumberFormat="1" applyFont="1" applyAlignment="1">
      <alignment horizontal="left" vertical="center"/>
    </xf>
    <xf numFmtId="0" fontId="73" fillId="0" borderId="0" xfId="0" applyFont="1" applyAlignment="1">
      <alignment vertical="center" wrapText="1"/>
    </xf>
    <xf numFmtId="3" fontId="72" fillId="0" borderId="11" xfId="0" applyNumberFormat="1" applyFont="1" applyBorder="1" applyAlignment="1">
      <alignment horizontal="right" vertical="center"/>
    </xf>
    <xf numFmtId="3" fontId="72" fillId="0" borderId="11" xfId="0" applyNumberFormat="1" applyFont="1" applyFill="1" applyBorder="1" applyAlignment="1">
      <alignment horizontal="right" vertical="center"/>
    </xf>
    <xf numFmtId="0" fontId="72" fillId="0" borderId="0" xfId="0" applyFont="1" applyAlignment="1">
      <alignment vertical="center" wrapText="1"/>
    </xf>
    <xf numFmtId="164" fontId="72" fillId="0" borderId="0" xfId="0" applyNumberFormat="1" applyFont="1" applyAlignment="1">
      <alignment horizontal="right" vertical="center"/>
    </xf>
    <xf numFmtId="3" fontId="72" fillId="0" borderId="0" xfId="0" applyNumberFormat="1" applyFont="1" applyAlignment="1">
      <alignment horizontal="right" vertical="center"/>
    </xf>
    <xf numFmtId="3" fontId="74" fillId="0" borderId="0" xfId="0" applyNumberFormat="1" applyFont="1" applyAlignment="1">
      <alignment horizontal="left" vertical="center"/>
    </xf>
    <xf numFmtId="0" fontId="75" fillId="0" borderId="0" xfId="0" applyFont="1" applyAlignment="1">
      <alignment vertical="center"/>
    </xf>
    <xf numFmtId="3" fontId="76" fillId="0" borderId="0" xfId="0" applyNumberFormat="1" applyFont="1" applyAlignment="1">
      <alignment horizontal="right" vertical="center"/>
    </xf>
    <xf numFmtId="0" fontId="72" fillId="0" borderId="0" xfId="0" applyNumberFormat="1" applyFont="1" applyBorder="1" applyAlignment="1">
      <alignment horizontal="right" vertical="center"/>
    </xf>
    <xf numFmtId="3" fontId="72" fillId="0" borderId="0" xfId="0" applyNumberFormat="1" applyFont="1" applyBorder="1" applyAlignment="1">
      <alignment horizontal="right" vertical="center"/>
    </xf>
    <xf numFmtId="0" fontId="63" fillId="0" borderId="56" xfId="0" applyFont="1" applyBorder="1" applyAlignment="1">
      <alignment wrapText="1"/>
    </xf>
    <xf numFmtId="0" fontId="63" fillId="0" borderId="57" xfId="0" applyFont="1" applyBorder="1" applyAlignment="1">
      <alignment wrapText="1"/>
    </xf>
    <xf numFmtId="0" fontId="63" fillId="0" borderId="34" xfId="0" applyFont="1" applyBorder="1" applyAlignment="1">
      <alignment wrapText="1"/>
    </xf>
    <xf numFmtId="0" fontId="63" fillId="0" borderId="34" xfId="0" applyFont="1" applyBorder="1" applyAlignment="1">
      <alignment horizontal="center" vertical="center" wrapText="1"/>
    </xf>
    <xf numFmtId="0" fontId="63" fillId="0" borderId="16"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63" fillId="0" borderId="53" xfId="0" applyNumberFormat="1" applyFont="1" applyBorder="1" applyAlignment="1">
      <alignment horizontal="center" vertical="center" wrapText="1"/>
    </xf>
    <xf numFmtId="3" fontId="63" fillId="0" borderId="17" xfId="0" applyNumberFormat="1" applyFont="1" applyBorder="1" applyAlignment="1">
      <alignment horizontal="left" vertical="center" wrapText="1"/>
    </xf>
    <xf numFmtId="3" fontId="59" fillId="0" borderId="12" xfId="0" applyNumberFormat="1" applyFont="1" applyFill="1" applyBorder="1" applyAlignment="1">
      <alignment horizontal="right" vertical="center"/>
    </xf>
    <xf numFmtId="0" fontId="59" fillId="0" borderId="36" xfId="0" applyFont="1" applyBorder="1" applyAlignment="1">
      <alignment vertical="center" wrapText="1"/>
    </xf>
    <xf numFmtId="0" fontId="59" fillId="0" borderId="13" xfId="0" applyFont="1" applyBorder="1" applyAlignment="1">
      <alignment horizontal="center" vertical="center"/>
    </xf>
    <xf numFmtId="3" fontId="77" fillId="0" borderId="11" xfId="0" applyNumberFormat="1" applyFont="1" applyBorder="1" applyAlignment="1">
      <alignment horizontal="center" vertical="center"/>
    </xf>
    <xf numFmtId="0" fontId="63" fillId="0" borderId="30" xfId="0" applyFont="1" applyBorder="1" applyAlignment="1">
      <alignment horizontal="center" vertical="center" wrapText="1"/>
    </xf>
    <xf numFmtId="0" fontId="60" fillId="0" borderId="29" xfId="0" applyFont="1" applyBorder="1" applyAlignment="1">
      <alignment vertical="center"/>
    </xf>
    <xf numFmtId="3" fontId="58" fillId="0" borderId="22" xfId="0" applyNumberFormat="1" applyFont="1" applyBorder="1" applyAlignment="1">
      <alignment vertical="center"/>
    </xf>
    <xf numFmtId="0" fontId="59" fillId="0" borderId="30" xfId="0" applyFont="1" applyBorder="1" applyAlignment="1">
      <alignment vertical="center" wrapText="1"/>
    </xf>
    <xf numFmtId="4" fontId="5" fillId="0" borderId="20" xfId="0" applyNumberFormat="1" applyFont="1" applyBorder="1" applyAlignment="1">
      <alignment vertical="center"/>
    </xf>
    <xf numFmtId="4" fontId="3" fillId="0" borderId="20" xfId="0" applyNumberFormat="1" applyFont="1" applyBorder="1" applyAlignment="1">
      <alignment horizontal="center" vertical="center"/>
    </xf>
    <xf numFmtId="4" fontId="3" fillId="0" borderId="12" xfId="0" applyNumberFormat="1" applyFont="1" applyBorder="1" applyAlignment="1">
      <alignment vertical="center"/>
    </xf>
    <xf numFmtId="4" fontId="3" fillId="0" borderId="20" xfId="0" applyNumberFormat="1" applyFont="1" applyBorder="1" applyAlignment="1">
      <alignment vertical="center"/>
    </xf>
    <xf numFmtId="4" fontId="5" fillId="0" borderId="21" xfId="0" applyNumberFormat="1" applyFont="1" applyBorder="1" applyAlignment="1">
      <alignment vertical="center"/>
    </xf>
    <xf numFmtId="0" fontId="67" fillId="0" borderId="0" xfId="0" applyFont="1" applyAlignment="1">
      <alignment vertical="top" wrapText="1"/>
    </xf>
    <xf numFmtId="0" fontId="59" fillId="0" borderId="0" xfId="0" applyFont="1" applyAlignment="1">
      <alignment horizontal="left" vertical="center" wrapText="1"/>
    </xf>
    <xf numFmtId="0" fontId="58" fillId="0" borderId="23" xfId="0" applyFont="1" applyBorder="1" applyAlignment="1">
      <alignment horizontal="center" vertical="center" wrapText="1"/>
    </xf>
    <xf numFmtId="0" fontId="58" fillId="0" borderId="19" xfId="0" applyFont="1" applyBorder="1" applyAlignment="1">
      <alignment horizontal="center" vertical="center" wrapText="1"/>
    </xf>
    <xf numFmtId="3" fontId="59" fillId="0" borderId="43" xfId="0" applyNumberFormat="1" applyFont="1" applyBorder="1" applyAlignment="1">
      <alignment vertical="center"/>
    </xf>
    <xf numFmtId="3" fontId="59" fillId="0" borderId="16" xfId="0" applyNumberFormat="1" applyFont="1" applyBorder="1" applyAlignment="1">
      <alignment vertical="center"/>
    </xf>
    <xf numFmtId="3" fontId="59" fillId="0" borderId="55" xfId="0" applyNumberFormat="1" applyFont="1" applyBorder="1" applyAlignment="1">
      <alignment vertical="center"/>
    </xf>
    <xf numFmtId="3" fontId="59" fillId="0" borderId="17" xfId="0" applyNumberFormat="1" applyFont="1" applyBorder="1" applyAlignment="1">
      <alignment vertical="center"/>
    </xf>
    <xf numFmtId="4" fontId="58" fillId="0" borderId="22" xfId="0" applyNumberFormat="1" applyFont="1" applyBorder="1" applyAlignment="1">
      <alignment horizontal="right" vertical="center"/>
    </xf>
    <xf numFmtId="4" fontId="58" fillId="0" borderId="18" xfId="0" applyNumberFormat="1" applyFont="1" applyBorder="1" applyAlignment="1">
      <alignment horizontal="right" vertical="center"/>
    </xf>
    <xf numFmtId="0" fontId="58" fillId="0" borderId="23" xfId="0" applyFont="1" applyBorder="1" applyAlignment="1">
      <alignment horizontal="left" vertical="center"/>
    </xf>
    <xf numFmtId="0" fontId="58" fillId="0" borderId="19" xfId="0" applyFont="1" applyBorder="1" applyAlignment="1">
      <alignment horizontal="left" vertical="center"/>
    </xf>
    <xf numFmtId="0" fontId="59" fillId="0" borderId="43" xfId="0" applyFont="1" applyBorder="1" applyAlignment="1">
      <alignment vertical="center"/>
    </xf>
    <xf numFmtId="0" fontId="59" fillId="0" borderId="16" xfId="0" applyFont="1" applyBorder="1" applyAlignment="1">
      <alignment vertical="center"/>
    </xf>
    <xf numFmtId="0" fontId="59" fillId="0" borderId="43" xfId="0" applyNumberFormat="1" applyFont="1" applyBorder="1" applyAlignment="1">
      <alignment vertical="center"/>
    </xf>
    <xf numFmtId="0" fontId="59" fillId="0" borderId="16" xfId="0" applyNumberFormat="1" applyFont="1" applyBorder="1" applyAlignment="1">
      <alignment vertical="center"/>
    </xf>
    <xf numFmtId="4" fontId="58" fillId="0" borderId="22" xfId="0" applyNumberFormat="1" applyFont="1" applyBorder="1" applyAlignment="1">
      <alignment horizontal="center" vertical="center" wrapText="1"/>
    </xf>
    <xf numFmtId="4" fontId="58" fillId="0" borderId="18" xfId="0" applyNumberFormat="1" applyFont="1" applyBorder="1" applyAlignment="1">
      <alignment horizontal="center" vertical="center" wrapText="1"/>
    </xf>
    <xf numFmtId="0" fontId="59" fillId="0" borderId="55" xfId="0" applyFont="1" applyBorder="1" applyAlignment="1">
      <alignment vertical="center"/>
    </xf>
    <xf numFmtId="0" fontId="59" fillId="0" borderId="17" xfId="0" applyFont="1" applyBorder="1" applyAlignment="1">
      <alignment vertical="center"/>
    </xf>
    <xf numFmtId="0" fontId="66" fillId="0" borderId="0" xfId="0" applyFont="1" applyAlignment="1">
      <alignment horizontal="center" vertical="center"/>
    </xf>
    <xf numFmtId="0" fontId="67" fillId="0" borderId="0" xfId="0" applyFont="1" applyAlignment="1">
      <alignment horizontal="left" vertical="center" wrapText="1"/>
    </xf>
    <xf numFmtId="3" fontId="58" fillId="0" borderId="22" xfId="0" applyNumberFormat="1" applyFont="1" applyBorder="1" applyAlignment="1">
      <alignment horizontal="right" vertical="center"/>
    </xf>
    <xf numFmtId="3" fontId="58" fillId="0" borderId="18" xfId="0" applyNumberFormat="1" applyFont="1" applyBorder="1" applyAlignment="1">
      <alignment horizontal="right" vertical="center"/>
    </xf>
    <xf numFmtId="0" fontId="58" fillId="0" borderId="23" xfId="0" applyFont="1" applyBorder="1" applyAlignment="1">
      <alignment vertical="center" wrapText="1"/>
    </xf>
    <xf numFmtId="0" fontId="58" fillId="0" borderId="19" xfId="0" applyFont="1" applyBorder="1" applyAlignment="1">
      <alignment vertical="center" wrapText="1"/>
    </xf>
    <xf numFmtId="4" fontId="58" fillId="0" borderId="22" xfId="0" applyNumberFormat="1" applyFont="1" applyBorder="1" applyAlignment="1">
      <alignment horizontal="right" vertical="center" wrapText="1"/>
    </xf>
    <xf numFmtId="4" fontId="58" fillId="0" borderId="18" xfId="0" applyNumberFormat="1" applyFont="1" applyBorder="1" applyAlignment="1">
      <alignment horizontal="right" vertical="center" wrapText="1"/>
    </xf>
    <xf numFmtId="0" fontId="58" fillId="0" borderId="23" xfId="0" applyFont="1" applyBorder="1" applyAlignment="1">
      <alignment vertical="center"/>
    </xf>
    <xf numFmtId="0" fontId="58" fillId="0" borderId="19" xfId="0" applyFont="1" applyBorder="1" applyAlignment="1">
      <alignment vertical="center"/>
    </xf>
    <xf numFmtId="0" fontId="59" fillId="0" borderId="32"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43" xfId="0" applyFont="1" applyBorder="1" applyAlignment="1">
      <alignment horizontal="left" vertical="center" wrapText="1"/>
    </xf>
    <xf numFmtId="0" fontId="59" fillId="0" borderId="16" xfId="0" applyFont="1" applyBorder="1" applyAlignment="1">
      <alignment horizontal="left" vertical="center" wrapText="1"/>
    </xf>
    <xf numFmtId="0" fontId="58" fillId="0" borderId="0" xfId="0" applyFont="1" applyAlignment="1">
      <alignment horizontal="left" vertical="center" wrapText="1"/>
    </xf>
    <xf numFmtId="0" fontId="68" fillId="0" borderId="15" xfId="0" applyFont="1" applyBorder="1" applyAlignment="1">
      <alignment horizontal="center" vertical="center" wrapText="1"/>
    </xf>
    <xf numFmtId="0" fontId="78" fillId="0" borderId="0" xfId="0" applyFont="1" applyAlignment="1">
      <alignment horizontal="left" vertical="center" wrapText="1"/>
    </xf>
    <xf numFmtId="0" fontId="59" fillId="0" borderId="0" xfId="0" applyFont="1" applyAlignment="1">
      <alignment horizontal="left" vertical="center" wrapText="1"/>
    </xf>
    <xf numFmtId="3" fontId="63" fillId="0" borderId="15" xfId="0" applyNumberFormat="1" applyFont="1" applyBorder="1" applyAlignment="1">
      <alignment horizontal="center" vertical="center" wrapText="1"/>
    </xf>
    <xf numFmtId="0" fontId="63" fillId="0" borderId="15" xfId="0" applyFont="1" applyBorder="1" applyAlignment="1">
      <alignment horizontal="center" vertical="center" wrapText="1"/>
    </xf>
    <xf numFmtId="3" fontId="63" fillId="0" borderId="15" xfId="0" applyNumberFormat="1" applyFont="1" applyBorder="1" applyAlignment="1">
      <alignment horizontal="center" vertical="center"/>
    </xf>
    <xf numFmtId="0" fontId="63" fillId="0" borderId="58" xfId="0" applyFont="1" applyBorder="1" applyAlignment="1">
      <alignment horizontal="center" vertical="center" wrapText="1"/>
    </xf>
    <xf numFmtId="0" fontId="63" fillId="0" borderId="59" xfId="0" applyFont="1" applyBorder="1" applyAlignment="1">
      <alignment horizontal="center" vertical="center" wrapText="1"/>
    </xf>
    <xf numFmtId="0" fontId="63" fillId="0" borderId="60" xfId="0" applyFont="1" applyBorder="1" applyAlignment="1">
      <alignment horizontal="center" vertical="center" wrapText="1"/>
    </xf>
    <xf numFmtId="0" fontId="63" fillId="0" borderId="61" xfId="0" applyFont="1" applyBorder="1" applyAlignment="1">
      <alignment horizontal="center" vertical="center" wrapText="1"/>
    </xf>
    <xf numFmtId="3" fontId="59" fillId="0" borderId="55" xfId="0" applyNumberFormat="1" applyFont="1" applyBorder="1" applyAlignment="1">
      <alignment horizontal="right" vertical="center"/>
    </xf>
    <xf numFmtId="3" fontId="59" fillId="0" borderId="17" xfId="0" applyNumberFormat="1" applyFont="1" applyBorder="1" applyAlignment="1">
      <alignment horizontal="right" vertical="center"/>
    </xf>
    <xf numFmtId="0" fontId="59" fillId="0" borderId="43" xfId="0" applyFont="1" applyBorder="1" applyAlignment="1">
      <alignment horizontal="left" vertical="center"/>
    </xf>
    <xf numFmtId="0" fontId="59" fillId="0" borderId="16" xfId="0" applyFont="1" applyBorder="1" applyAlignment="1">
      <alignment horizontal="left" vertical="center"/>
    </xf>
    <xf numFmtId="0" fontId="59" fillId="0" borderId="43" xfId="0" applyNumberFormat="1" applyFont="1" applyBorder="1" applyAlignment="1">
      <alignment horizontal="right" vertical="center"/>
    </xf>
    <xf numFmtId="0" fontId="59" fillId="0" borderId="16" xfId="0" applyNumberFormat="1" applyFont="1" applyBorder="1" applyAlignment="1">
      <alignment horizontal="right" vertical="center"/>
    </xf>
    <xf numFmtId="3" fontId="59" fillId="0" borderId="43" xfId="0" applyNumberFormat="1" applyFont="1" applyBorder="1" applyAlignment="1">
      <alignment horizontal="right" vertical="center"/>
    </xf>
    <xf numFmtId="3" fontId="59" fillId="0" borderId="16" xfId="0" applyNumberFormat="1" applyFont="1" applyBorder="1" applyAlignment="1">
      <alignment horizontal="right" vertical="center"/>
    </xf>
    <xf numFmtId="0" fontId="59" fillId="0" borderId="43" xfId="0" applyFont="1" applyBorder="1" applyAlignment="1">
      <alignment horizontal="right" vertical="center"/>
    </xf>
    <xf numFmtId="0" fontId="59" fillId="0" borderId="16" xfId="0" applyFont="1" applyBorder="1" applyAlignment="1">
      <alignment horizontal="right" vertical="center"/>
    </xf>
    <xf numFmtId="0" fontId="59" fillId="0" borderId="55" xfId="0" applyFont="1" applyBorder="1" applyAlignment="1">
      <alignment horizontal="right" vertical="center"/>
    </xf>
    <xf numFmtId="0" fontId="59" fillId="0" borderId="17" xfId="0" applyFont="1" applyBorder="1" applyAlignment="1">
      <alignment horizontal="right" vertical="center"/>
    </xf>
    <xf numFmtId="0" fontId="67" fillId="0" borderId="0" xfId="0" applyFont="1" applyAlignment="1">
      <alignment horizontal="left" vertical="top" wrapText="1"/>
    </xf>
    <xf numFmtId="0" fontId="59" fillId="0" borderId="34" xfId="0" applyFont="1" applyBorder="1" applyAlignment="1">
      <alignment horizontal="center" vertical="center"/>
    </xf>
    <xf numFmtId="4" fontId="59" fillId="0" borderId="51" xfId="0" applyNumberFormat="1" applyFont="1" applyBorder="1" applyAlignment="1">
      <alignment horizontal="center" vertical="center"/>
    </xf>
    <xf numFmtId="4" fontId="59" fillId="0" borderId="52" xfId="0" applyNumberFormat="1" applyFont="1" applyBorder="1" applyAlignment="1">
      <alignment horizontal="center" vertical="center"/>
    </xf>
    <xf numFmtId="4" fontId="59" fillId="0" borderId="62" xfId="0" applyNumberFormat="1" applyFont="1" applyBorder="1" applyAlignment="1">
      <alignment horizontal="center" vertical="center"/>
    </xf>
    <xf numFmtId="4" fontId="59" fillId="0" borderId="63" xfId="0" applyNumberFormat="1" applyFont="1" applyBorder="1" applyAlignment="1">
      <alignment horizontal="center" vertical="center"/>
    </xf>
    <xf numFmtId="4" fontId="59" fillId="0" borderId="18" xfId="0" applyNumberFormat="1" applyFont="1" applyBorder="1" applyAlignment="1">
      <alignment horizontal="center" vertical="center"/>
    </xf>
    <xf numFmtId="4" fontId="59" fillId="0" borderId="19" xfId="0" applyNumberFormat="1" applyFont="1" applyBorder="1" applyAlignment="1">
      <alignment horizontal="center" vertical="center"/>
    </xf>
    <xf numFmtId="0" fontId="3" fillId="0" borderId="50" xfId="0" applyFont="1" applyBorder="1" applyAlignment="1">
      <alignment horizontal="center" vertical="center"/>
    </xf>
    <xf numFmtId="0" fontId="3" fillId="0" borderId="64" xfId="0" applyFont="1" applyBorder="1" applyAlignment="1">
      <alignment horizontal="center" vertical="center"/>
    </xf>
    <xf numFmtId="0" fontId="3" fillId="0" borderId="16" xfId="0" applyFont="1" applyBorder="1" applyAlignment="1">
      <alignment horizontal="center" vertical="center"/>
    </xf>
    <xf numFmtId="3" fontId="59" fillId="0" borderId="50" xfId="0" applyNumberFormat="1" applyFont="1" applyBorder="1" applyAlignment="1">
      <alignment horizontal="center" vertical="center"/>
    </xf>
    <xf numFmtId="3" fontId="59" fillId="0" borderId="64" xfId="0" applyNumberFormat="1" applyFont="1" applyBorder="1" applyAlignment="1">
      <alignment horizontal="center" vertical="center"/>
    </xf>
    <xf numFmtId="3" fontId="59" fillId="0" borderId="16" xfId="0" applyNumberFormat="1" applyFont="1" applyBorder="1" applyAlignment="1">
      <alignment horizontal="center" vertical="center"/>
    </xf>
    <xf numFmtId="0" fontId="59" fillId="0" borderId="50" xfId="0" applyNumberFormat="1" applyFont="1" applyFill="1" applyBorder="1" applyAlignment="1">
      <alignment horizontal="center" vertical="center"/>
    </xf>
    <xf numFmtId="0" fontId="59" fillId="0" borderId="64" xfId="0" applyNumberFormat="1" applyFont="1" applyFill="1" applyBorder="1" applyAlignment="1">
      <alignment horizontal="center" vertical="center"/>
    </xf>
    <xf numFmtId="0" fontId="59" fillId="0" borderId="16" xfId="0" applyNumberFormat="1" applyFont="1" applyFill="1" applyBorder="1" applyAlignment="1">
      <alignment horizontal="center" vertical="center"/>
    </xf>
    <xf numFmtId="3" fontId="59" fillId="0" borderId="53" xfId="0" applyNumberFormat="1" applyFont="1" applyBorder="1" applyAlignment="1">
      <alignment horizontal="center" vertical="center"/>
    </xf>
    <xf numFmtId="3" fontId="59" fillId="0" borderId="65" xfId="0" applyNumberFormat="1" applyFont="1" applyBorder="1" applyAlignment="1">
      <alignment horizontal="center" vertical="center"/>
    </xf>
    <xf numFmtId="3" fontId="59" fillId="0" borderId="17" xfId="0" applyNumberFormat="1" applyFont="1" applyBorder="1" applyAlignment="1">
      <alignment horizontal="center" vertical="center"/>
    </xf>
    <xf numFmtId="0" fontId="73" fillId="0" borderId="11" xfId="0" applyNumberFormat="1" applyFont="1" applyBorder="1" applyAlignment="1">
      <alignment horizontal="center" vertical="center" wrapText="1"/>
    </xf>
    <xf numFmtId="0" fontId="78" fillId="0" borderId="15" xfId="0" applyNumberFormat="1" applyFont="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212"/>
  <sheetViews>
    <sheetView tabSelected="1" zoomScaleSheetLayoutView="115" zoomScalePageLayoutView="0" workbookViewId="0" topLeftCell="A1">
      <selection activeCell="C5" sqref="C5:C6"/>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141" customWidth="1"/>
    <col min="9" max="9" width="9.57421875" style="4" bestFit="1" customWidth="1"/>
    <col min="10" max="10" width="11.421875" style="6" customWidth="1"/>
    <col min="11" max="16384" width="11.421875" style="7" customWidth="1"/>
  </cols>
  <sheetData>
    <row r="2" spans="2:5" ht="12.75">
      <c r="B2" s="2" t="s">
        <v>115</v>
      </c>
      <c r="C2" s="80">
        <v>1830</v>
      </c>
      <c r="D2" s="1"/>
      <c r="E2" s="2"/>
    </row>
    <row r="3" spans="2:9" ht="28.5" customHeight="1">
      <c r="B3" s="2" t="s">
        <v>114</v>
      </c>
      <c r="C3" s="268" t="s">
        <v>99</v>
      </c>
      <c r="D3" s="268"/>
      <c r="E3" s="268"/>
      <c r="F3" s="268"/>
      <c r="G3" s="268"/>
      <c r="H3" s="268"/>
      <c r="I3" s="268"/>
    </row>
    <row r="4" ht="6.75" customHeight="1"/>
    <row r="5" spans="2:9" ht="25.5" customHeight="1">
      <c r="B5" s="271" t="s">
        <v>112</v>
      </c>
      <c r="C5" s="271" t="s">
        <v>0</v>
      </c>
      <c r="D5" s="267" t="s">
        <v>117</v>
      </c>
      <c r="E5" s="267"/>
      <c r="F5" s="271" t="s">
        <v>3</v>
      </c>
      <c r="G5" s="270" t="s">
        <v>2</v>
      </c>
      <c r="H5" s="142" t="s">
        <v>55</v>
      </c>
      <c r="I5" s="41" t="s">
        <v>1</v>
      </c>
    </row>
    <row r="6" spans="2:9" ht="12.75" customHeight="1">
      <c r="B6" s="271"/>
      <c r="C6" s="271"/>
      <c r="D6" s="267"/>
      <c r="E6" s="267"/>
      <c r="F6" s="271"/>
      <c r="G6" s="270"/>
      <c r="H6" s="272" t="s">
        <v>56</v>
      </c>
      <c r="I6" s="272"/>
    </row>
    <row r="7" spans="2:9" ht="6" customHeight="1">
      <c r="B7" s="111"/>
      <c r="C7" s="112"/>
      <c r="D7" s="113"/>
      <c r="E7" s="114"/>
      <c r="F7" s="112"/>
      <c r="G7" s="115"/>
      <c r="H7" s="143"/>
      <c r="I7" s="117"/>
    </row>
    <row r="8" spans="2:9" ht="9" customHeight="1">
      <c r="B8" s="73">
        <v>1</v>
      </c>
      <c r="C8" s="45" t="s">
        <v>25</v>
      </c>
      <c r="D8" s="48">
        <f>G8*0.5659</f>
        <v>90.544</v>
      </c>
      <c r="E8" s="49" t="s">
        <v>109</v>
      </c>
      <c r="F8" s="42" t="s">
        <v>13</v>
      </c>
      <c r="G8" s="46">
        <v>160</v>
      </c>
      <c r="H8" s="132">
        <v>26</v>
      </c>
      <c r="I8" s="47">
        <v>4160</v>
      </c>
    </row>
    <row r="9" spans="2:9" ht="9">
      <c r="B9" s="74">
        <v>2</v>
      </c>
      <c r="C9" s="27" t="s">
        <v>26</v>
      </c>
      <c r="D9" s="50">
        <f aca="true" t="shared" si="0" ref="D9:D16">G9*0.5659</f>
        <v>865.2610999999999</v>
      </c>
      <c r="E9" s="51" t="s">
        <v>109</v>
      </c>
      <c r="F9" s="28" t="s">
        <v>13</v>
      </c>
      <c r="G9" s="29">
        <v>1529</v>
      </c>
      <c r="H9" s="133">
        <v>22</v>
      </c>
      <c r="I9" s="31">
        <v>33638</v>
      </c>
    </row>
    <row r="10" spans="2:9" ht="9">
      <c r="B10" s="74">
        <v>3</v>
      </c>
      <c r="C10" s="27" t="s">
        <v>18</v>
      </c>
      <c r="D10" s="50">
        <f t="shared" si="0"/>
        <v>484.9763</v>
      </c>
      <c r="E10" s="51" t="s">
        <v>109</v>
      </c>
      <c r="F10" s="28" t="s">
        <v>13</v>
      </c>
      <c r="G10" s="29">
        <v>857</v>
      </c>
      <c r="H10" s="133">
        <v>16</v>
      </c>
      <c r="I10" s="31">
        <v>13712</v>
      </c>
    </row>
    <row r="11" spans="2:9" ht="9">
      <c r="B11" s="74">
        <v>4</v>
      </c>
      <c r="C11" s="27" t="s">
        <v>27</v>
      </c>
      <c r="D11" s="50">
        <f t="shared" si="0"/>
        <v>182034.75069999998</v>
      </c>
      <c r="E11" s="51" t="s">
        <v>109</v>
      </c>
      <c r="F11" s="28" t="s">
        <v>13</v>
      </c>
      <c r="G11" s="29">
        <v>321673</v>
      </c>
      <c r="H11" s="133">
        <v>6</v>
      </c>
      <c r="I11" s="31">
        <v>1930038</v>
      </c>
    </row>
    <row r="12" spans="2:9" ht="9">
      <c r="B12" s="74">
        <v>5</v>
      </c>
      <c r="C12" s="27" t="s">
        <v>14</v>
      </c>
      <c r="D12" s="50">
        <f t="shared" si="0"/>
        <v>15424.736299999999</v>
      </c>
      <c r="E12" s="51" t="s">
        <v>109</v>
      </c>
      <c r="F12" s="28" t="s">
        <v>13</v>
      </c>
      <c r="G12" s="29">
        <v>27257</v>
      </c>
      <c r="H12" s="133">
        <v>5</v>
      </c>
      <c r="I12" s="31">
        <v>136285</v>
      </c>
    </row>
    <row r="13" spans="2:9" ht="9">
      <c r="B13" s="74">
        <v>6</v>
      </c>
      <c r="C13" s="27" t="s">
        <v>16</v>
      </c>
      <c r="D13" s="50">
        <f t="shared" si="0"/>
        <v>182.7857</v>
      </c>
      <c r="E13" s="51" t="s">
        <v>109</v>
      </c>
      <c r="F13" s="28" t="s">
        <v>13</v>
      </c>
      <c r="G13" s="29">
        <v>323</v>
      </c>
      <c r="H13" s="133">
        <v>3</v>
      </c>
      <c r="I13" s="31">
        <v>969</v>
      </c>
    </row>
    <row r="14" spans="2:9" ht="9">
      <c r="B14" s="74">
        <v>7</v>
      </c>
      <c r="C14" s="27" t="s">
        <v>28</v>
      </c>
      <c r="D14" s="50">
        <f t="shared" si="0"/>
        <v>4.5272</v>
      </c>
      <c r="E14" s="51" t="s">
        <v>109</v>
      </c>
      <c r="F14" s="28" t="s">
        <v>13</v>
      </c>
      <c r="G14" s="29">
        <v>8</v>
      </c>
      <c r="H14" s="133">
        <v>12</v>
      </c>
      <c r="I14" s="31">
        <v>96</v>
      </c>
    </row>
    <row r="15" spans="2:9" ht="9">
      <c r="B15" s="74">
        <v>8</v>
      </c>
      <c r="C15" s="27" t="s">
        <v>15</v>
      </c>
      <c r="D15" s="50">
        <f t="shared" si="0"/>
        <v>218351.9491</v>
      </c>
      <c r="E15" s="51" t="s">
        <v>109</v>
      </c>
      <c r="F15" s="28" t="s">
        <v>13</v>
      </c>
      <c r="G15" s="29">
        <v>385849</v>
      </c>
      <c r="H15" s="133">
        <v>4</v>
      </c>
      <c r="I15" s="31">
        <v>1543396</v>
      </c>
    </row>
    <row r="16" spans="2:9" ht="9">
      <c r="B16" s="74">
        <v>9</v>
      </c>
      <c r="C16" s="27" t="s">
        <v>17</v>
      </c>
      <c r="D16" s="50">
        <f t="shared" si="0"/>
        <v>11989.7233</v>
      </c>
      <c r="E16" s="51" t="s">
        <v>109</v>
      </c>
      <c r="F16" s="28" t="s">
        <v>13</v>
      </c>
      <c r="G16" s="29">
        <v>21187</v>
      </c>
      <c r="H16" s="133">
        <v>4</v>
      </c>
      <c r="I16" s="31">
        <v>84748</v>
      </c>
    </row>
    <row r="17" spans="2:9" ht="9" customHeight="1">
      <c r="B17" s="74">
        <v>10</v>
      </c>
      <c r="C17" s="27" t="s">
        <v>29</v>
      </c>
      <c r="D17" s="50"/>
      <c r="E17" s="51"/>
      <c r="F17" s="28" t="s">
        <v>4</v>
      </c>
      <c r="G17" s="29">
        <v>86318</v>
      </c>
      <c r="H17" s="133">
        <v>75</v>
      </c>
      <c r="I17" s="31">
        <v>6473850</v>
      </c>
    </row>
    <row r="18" spans="2:9" ht="9">
      <c r="B18" s="74">
        <v>11</v>
      </c>
      <c r="C18" s="27" t="s">
        <v>30</v>
      </c>
      <c r="D18" s="50"/>
      <c r="E18" s="51"/>
      <c r="F18" s="28" t="s">
        <v>4</v>
      </c>
      <c r="G18" s="29">
        <v>120559</v>
      </c>
      <c r="H18" s="133">
        <v>14</v>
      </c>
      <c r="I18" s="31">
        <v>1687826</v>
      </c>
    </row>
    <row r="19" spans="2:9" ht="9" customHeight="1">
      <c r="B19" s="74">
        <v>12</v>
      </c>
      <c r="C19" s="27" t="s">
        <v>31</v>
      </c>
      <c r="D19" s="50"/>
      <c r="E19" s="51"/>
      <c r="F19" s="28" t="s">
        <v>4</v>
      </c>
      <c r="G19" s="29">
        <v>49824</v>
      </c>
      <c r="H19" s="133">
        <v>4</v>
      </c>
      <c r="I19" s="31">
        <v>199292</v>
      </c>
    </row>
    <row r="20" spans="2:9" ht="9">
      <c r="B20" s="74">
        <v>13</v>
      </c>
      <c r="C20" s="27" t="s">
        <v>32</v>
      </c>
      <c r="D20" s="50"/>
      <c r="E20" s="51"/>
      <c r="F20" s="28" t="s">
        <v>4</v>
      </c>
      <c r="G20" s="29">
        <v>70380</v>
      </c>
      <c r="H20" s="133">
        <v>2</v>
      </c>
      <c r="I20" s="31">
        <v>140760</v>
      </c>
    </row>
    <row r="21" spans="2:9" ht="9">
      <c r="B21" s="74">
        <v>14</v>
      </c>
      <c r="C21" s="27" t="s">
        <v>33</v>
      </c>
      <c r="D21" s="50"/>
      <c r="E21" s="51"/>
      <c r="F21" s="28" t="s">
        <v>4</v>
      </c>
      <c r="G21" s="29">
        <v>7896</v>
      </c>
      <c r="H21" s="133">
        <v>10</v>
      </c>
      <c r="I21" s="31">
        <v>78960</v>
      </c>
    </row>
    <row r="22" spans="2:9" ht="9">
      <c r="B22" s="74">
        <v>15</v>
      </c>
      <c r="C22" s="27" t="s">
        <v>34</v>
      </c>
      <c r="D22" s="50"/>
      <c r="E22" s="51"/>
      <c r="F22" s="28" t="s">
        <v>4</v>
      </c>
      <c r="G22" s="29">
        <v>73300</v>
      </c>
      <c r="H22" s="133">
        <v>35</v>
      </c>
      <c r="I22" s="31">
        <v>2565500</v>
      </c>
    </row>
    <row r="23" spans="2:9" ht="22.5" customHeight="1">
      <c r="B23" s="74">
        <v>16</v>
      </c>
      <c r="C23" s="27" t="s">
        <v>35</v>
      </c>
      <c r="D23" s="50">
        <f>G23*56.001</f>
        <v>152714.72699999998</v>
      </c>
      <c r="E23" s="51" t="s">
        <v>110</v>
      </c>
      <c r="F23" s="28" t="s">
        <v>6</v>
      </c>
      <c r="G23" s="29">
        <v>2727</v>
      </c>
      <c r="H23" s="133">
        <v>20</v>
      </c>
      <c r="I23" s="31">
        <v>54540</v>
      </c>
    </row>
    <row r="24" spans="2:9" ht="9">
      <c r="B24" s="74">
        <v>17</v>
      </c>
      <c r="C24" s="27" t="s">
        <v>36</v>
      </c>
      <c r="D24" s="50"/>
      <c r="E24" s="51"/>
      <c r="F24" s="28" t="s">
        <v>4</v>
      </c>
      <c r="G24" s="29">
        <v>382312</v>
      </c>
      <c r="H24" s="133">
        <v>0.8</v>
      </c>
      <c r="I24" s="31">
        <v>305850</v>
      </c>
    </row>
    <row r="25" spans="2:9" ht="9">
      <c r="B25" s="74">
        <v>18</v>
      </c>
      <c r="C25" s="27" t="s">
        <v>37</v>
      </c>
      <c r="D25" s="52">
        <f>G25*2</f>
        <v>3419472</v>
      </c>
      <c r="E25" s="51" t="s">
        <v>116</v>
      </c>
      <c r="F25" s="28" t="s">
        <v>57</v>
      </c>
      <c r="G25" s="29">
        <v>1709736</v>
      </c>
      <c r="H25" s="133">
        <v>0.4</v>
      </c>
      <c r="I25" s="31">
        <v>683894</v>
      </c>
    </row>
    <row r="26" spans="2:9" ht="9">
      <c r="B26" s="74">
        <v>19</v>
      </c>
      <c r="C26" s="27" t="s">
        <v>38</v>
      </c>
      <c r="D26" s="50"/>
      <c r="E26" s="51"/>
      <c r="F26" s="28" t="s">
        <v>4</v>
      </c>
      <c r="G26" s="29">
        <v>1526</v>
      </c>
      <c r="H26" s="133">
        <v>25</v>
      </c>
      <c r="I26" s="31">
        <v>38150</v>
      </c>
    </row>
    <row r="27" spans="2:9" ht="9">
      <c r="B27" s="74">
        <v>20</v>
      </c>
      <c r="C27" s="27" t="s">
        <v>39</v>
      </c>
      <c r="D27" s="50"/>
      <c r="E27" s="51"/>
      <c r="F27" s="28" t="s">
        <v>4</v>
      </c>
      <c r="G27" s="29">
        <v>153</v>
      </c>
      <c r="H27" s="133">
        <v>25</v>
      </c>
      <c r="I27" s="31">
        <v>3825</v>
      </c>
    </row>
    <row r="28" spans="2:9" ht="9">
      <c r="B28" s="74">
        <v>21</v>
      </c>
      <c r="C28" s="27" t="s">
        <v>40</v>
      </c>
      <c r="D28" s="50"/>
      <c r="E28" s="51"/>
      <c r="F28" s="28" t="s">
        <v>4</v>
      </c>
      <c r="G28" s="29">
        <v>5847</v>
      </c>
      <c r="H28" s="133">
        <v>9</v>
      </c>
      <c r="I28" s="31">
        <v>52623</v>
      </c>
    </row>
    <row r="29" spans="2:9" ht="9">
      <c r="B29" s="74">
        <v>22</v>
      </c>
      <c r="C29" s="27" t="s">
        <v>5</v>
      </c>
      <c r="D29" s="50"/>
      <c r="E29" s="51"/>
      <c r="F29" s="28" t="s">
        <v>4</v>
      </c>
      <c r="G29" s="29">
        <v>51987</v>
      </c>
      <c r="H29" s="133">
        <v>0.5</v>
      </c>
      <c r="I29" s="31">
        <v>25994</v>
      </c>
    </row>
    <row r="30" spans="2:9" ht="9">
      <c r="B30" s="74">
        <v>23</v>
      </c>
      <c r="C30" s="27" t="s">
        <v>41</v>
      </c>
      <c r="D30" s="50">
        <f>G30*56.001</f>
        <v>2184.0389999999998</v>
      </c>
      <c r="E30" s="51" t="s">
        <v>110</v>
      </c>
      <c r="F30" s="28" t="s">
        <v>6</v>
      </c>
      <c r="G30" s="161">
        <v>39</v>
      </c>
      <c r="H30" s="160">
        <v>20</v>
      </c>
      <c r="I30" s="31">
        <v>780</v>
      </c>
    </row>
    <row r="31" spans="2:9" ht="9">
      <c r="B31" s="74">
        <v>24</v>
      </c>
      <c r="C31" s="27" t="s">
        <v>42</v>
      </c>
      <c r="D31" s="50"/>
      <c r="E31" s="51"/>
      <c r="F31" s="162" t="s">
        <v>4</v>
      </c>
      <c r="G31" s="161">
        <v>27663</v>
      </c>
      <c r="H31" s="160">
        <v>1</v>
      </c>
      <c r="I31" s="159">
        <v>27663</v>
      </c>
    </row>
    <row r="32" spans="2:9" ht="15" customHeight="1">
      <c r="B32" s="262">
        <v>25</v>
      </c>
      <c r="C32" s="264" t="s">
        <v>43</v>
      </c>
      <c r="D32" s="248"/>
      <c r="E32" s="234"/>
      <c r="F32" s="244" t="s">
        <v>4</v>
      </c>
      <c r="G32" s="236">
        <v>34342</v>
      </c>
      <c r="H32" s="246">
        <v>0.6</v>
      </c>
      <c r="I32" s="238">
        <v>20605</v>
      </c>
    </row>
    <row r="33" spans="2:9" ht="7.5" customHeight="1">
      <c r="B33" s="263"/>
      <c r="C33" s="265"/>
      <c r="D33" s="249"/>
      <c r="E33" s="235"/>
      <c r="F33" s="245"/>
      <c r="G33" s="237"/>
      <c r="H33" s="247"/>
      <c r="I33" s="239"/>
    </row>
    <row r="34" spans="2:9" ht="15" customHeight="1">
      <c r="B34" s="262">
        <v>26</v>
      </c>
      <c r="C34" s="264" t="s">
        <v>44</v>
      </c>
      <c r="D34" s="254">
        <f>G34*12</f>
        <v>77328</v>
      </c>
      <c r="E34" s="260" t="s">
        <v>116</v>
      </c>
      <c r="F34" s="244" t="s">
        <v>58</v>
      </c>
      <c r="G34" s="236">
        <v>6444</v>
      </c>
      <c r="H34" s="246">
        <v>0.4</v>
      </c>
      <c r="I34" s="238">
        <v>2578</v>
      </c>
    </row>
    <row r="35" spans="2:9" ht="7.5" customHeight="1">
      <c r="B35" s="263"/>
      <c r="C35" s="265"/>
      <c r="D35" s="255"/>
      <c r="E35" s="261"/>
      <c r="F35" s="245"/>
      <c r="G35" s="237"/>
      <c r="H35" s="247"/>
      <c r="I35" s="239"/>
    </row>
    <row r="36" spans="2:9" ht="15" customHeight="1">
      <c r="B36" s="262">
        <v>27</v>
      </c>
      <c r="C36" s="264" t="s">
        <v>45</v>
      </c>
      <c r="D36" s="258"/>
      <c r="E36" s="256"/>
      <c r="F36" s="244" t="s">
        <v>4</v>
      </c>
      <c r="G36" s="244">
        <v>372</v>
      </c>
      <c r="H36" s="246">
        <v>40</v>
      </c>
      <c r="I36" s="250">
        <v>14880</v>
      </c>
    </row>
    <row r="37" spans="2:9" ht="7.5" customHeight="1">
      <c r="B37" s="263"/>
      <c r="C37" s="265"/>
      <c r="D37" s="259"/>
      <c r="E37" s="257"/>
      <c r="F37" s="245"/>
      <c r="G37" s="245"/>
      <c r="H37" s="247"/>
      <c r="I37" s="251"/>
    </row>
    <row r="38" spans="2:9" ht="15" customHeight="1">
      <c r="B38" s="262">
        <v>28</v>
      </c>
      <c r="C38" s="264" t="s">
        <v>46</v>
      </c>
      <c r="D38" s="240">
        <f>G38*56.001</f>
        <v>617523.027</v>
      </c>
      <c r="E38" s="260" t="s">
        <v>110</v>
      </c>
      <c r="F38" s="244" t="s">
        <v>6</v>
      </c>
      <c r="G38" s="236">
        <v>11027</v>
      </c>
      <c r="H38" s="246">
        <v>20</v>
      </c>
      <c r="I38" s="238">
        <v>220540</v>
      </c>
    </row>
    <row r="39" spans="2:9" ht="7.5" customHeight="1">
      <c r="B39" s="263"/>
      <c r="C39" s="265"/>
      <c r="D39" s="241"/>
      <c r="E39" s="261"/>
      <c r="F39" s="245"/>
      <c r="G39" s="237"/>
      <c r="H39" s="247"/>
      <c r="I39" s="239"/>
    </row>
    <row r="40" spans="2:9" ht="15" customHeight="1">
      <c r="B40" s="262">
        <v>29</v>
      </c>
      <c r="C40" s="264" t="s">
        <v>47</v>
      </c>
      <c r="D40" s="240">
        <f>G40*56.001</f>
        <v>3432973.3019999997</v>
      </c>
      <c r="E40" s="260" t="s">
        <v>110</v>
      </c>
      <c r="F40" s="244" t="s">
        <v>6</v>
      </c>
      <c r="G40" s="236">
        <v>61302</v>
      </c>
      <c r="H40" s="246">
        <v>3.16666666666666</v>
      </c>
      <c r="I40" s="238">
        <v>194123</v>
      </c>
    </row>
    <row r="41" spans="2:9" ht="7.5" customHeight="1">
      <c r="B41" s="263"/>
      <c r="C41" s="265"/>
      <c r="D41" s="241"/>
      <c r="E41" s="261"/>
      <c r="F41" s="245"/>
      <c r="G41" s="237"/>
      <c r="H41" s="247"/>
      <c r="I41" s="239"/>
    </row>
    <row r="42" spans="2:9" ht="9">
      <c r="B42" s="74">
        <v>30</v>
      </c>
      <c r="C42" s="27" t="s">
        <v>48</v>
      </c>
      <c r="D42" s="50">
        <f aca="true" t="shared" si="1" ref="D42:D77">G42*56.001</f>
        <v>22758302.391</v>
      </c>
      <c r="E42" s="51" t="s">
        <v>110</v>
      </c>
      <c r="F42" s="162" t="s">
        <v>6</v>
      </c>
      <c r="G42" s="161">
        <v>406391</v>
      </c>
      <c r="H42" s="160">
        <v>3.14285714285714</v>
      </c>
      <c r="I42" s="159">
        <v>1277229</v>
      </c>
    </row>
    <row r="43" spans="2:9" ht="9">
      <c r="B43" s="74">
        <v>31</v>
      </c>
      <c r="C43" s="27" t="s">
        <v>49</v>
      </c>
      <c r="D43" s="50">
        <f t="shared" si="1"/>
        <v>2620902.801</v>
      </c>
      <c r="E43" s="51" t="s">
        <v>110</v>
      </c>
      <c r="F43" s="162" t="s">
        <v>6</v>
      </c>
      <c r="G43" s="161">
        <v>46801</v>
      </c>
      <c r="H43" s="160">
        <v>4.5</v>
      </c>
      <c r="I43" s="159">
        <v>210605</v>
      </c>
    </row>
    <row r="44" spans="2:9" ht="15" customHeight="1">
      <c r="B44" s="262">
        <v>32</v>
      </c>
      <c r="C44" s="264" t="s">
        <v>50</v>
      </c>
      <c r="D44" s="240">
        <f>G44*56.001</f>
        <v>45599822.268</v>
      </c>
      <c r="E44" s="242" t="s">
        <v>110</v>
      </c>
      <c r="F44" s="244" t="s">
        <v>6</v>
      </c>
      <c r="G44" s="236">
        <v>814268</v>
      </c>
      <c r="H44" s="246">
        <v>4</v>
      </c>
      <c r="I44" s="238">
        <v>3257072</v>
      </c>
    </row>
    <row r="45" spans="2:9" ht="7.5" customHeight="1">
      <c r="B45" s="263"/>
      <c r="C45" s="265"/>
      <c r="D45" s="241"/>
      <c r="E45" s="243"/>
      <c r="F45" s="245"/>
      <c r="G45" s="237"/>
      <c r="H45" s="247"/>
      <c r="I45" s="239"/>
    </row>
    <row r="46" spans="2:9" ht="9">
      <c r="B46" s="74">
        <v>33</v>
      </c>
      <c r="C46" s="27" t="s">
        <v>51</v>
      </c>
      <c r="D46" s="50">
        <f t="shared" si="1"/>
        <v>1691622.207</v>
      </c>
      <c r="E46" s="51" t="s">
        <v>110</v>
      </c>
      <c r="F46" s="162" t="s">
        <v>6</v>
      </c>
      <c r="G46" s="161">
        <v>30207</v>
      </c>
      <c r="H46" s="160">
        <v>1.5</v>
      </c>
      <c r="I46" s="159">
        <v>45310</v>
      </c>
    </row>
    <row r="47" spans="2:9" ht="9">
      <c r="B47" s="74">
        <v>34</v>
      </c>
      <c r="C47" s="27" t="s">
        <v>52</v>
      </c>
      <c r="D47" s="50">
        <f t="shared" si="1"/>
        <v>28560.51</v>
      </c>
      <c r="E47" s="51" t="s">
        <v>110</v>
      </c>
      <c r="F47" s="28" t="s">
        <v>6</v>
      </c>
      <c r="G47" s="161">
        <v>510</v>
      </c>
      <c r="H47" s="133">
        <v>12</v>
      </c>
      <c r="I47" s="159">
        <v>6120</v>
      </c>
    </row>
    <row r="48" spans="2:9" ht="9">
      <c r="B48" s="74">
        <v>35</v>
      </c>
      <c r="C48" s="27" t="s">
        <v>53</v>
      </c>
      <c r="D48" s="50">
        <f t="shared" si="1"/>
        <v>2384466.579</v>
      </c>
      <c r="E48" s="51" t="s">
        <v>110</v>
      </c>
      <c r="F48" s="28" t="s">
        <v>6</v>
      </c>
      <c r="G48" s="29">
        <v>42579</v>
      </c>
      <c r="H48" s="133">
        <v>3.25</v>
      </c>
      <c r="I48" s="159">
        <v>138382</v>
      </c>
    </row>
    <row r="49" spans="2:9" ht="9">
      <c r="B49" s="74">
        <v>36</v>
      </c>
      <c r="C49" s="27" t="s">
        <v>196</v>
      </c>
      <c r="D49" s="50">
        <f t="shared" si="1"/>
        <v>347206.2</v>
      </c>
      <c r="E49" s="51" t="s">
        <v>110</v>
      </c>
      <c r="F49" s="28" t="s">
        <v>6</v>
      </c>
      <c r="G49" s="29">
        <v>6200</v>
      </c>
      <c r="H49" s="133">
        <v>16</v>
      </c>
      <c r="I49" s="31">
        <v>99200</v>
      </c>
    </row>
    <row r="50" spans="2:9" ht="9" customHeight="1">
      <c r="B50" s="74">
        <v>37</v>
      </c>
      <c r="C50" s="27" t="s">
        <v>59</v>
      </c>
      <c r="D50" s="50">
        <f t="shared" si="1"/>
        <v>326149.82399999996</v>
      </c>
      <c r="E50" s="51" t="s">
        <v>110</v>
      </c>
      <c r="F50" s="28" t="s">
        <v>6</v>
      </c>
      <c r="G50" s="29">
        <v>5824</v>
      </c>
      <c r="H50" s="133">
        <v>15</v>
      </c>
      <c r="I50" s="31">
        <v>87360</v>
      </c>
    </row>
    <row r="51" spans="2:9" ht="9">
      <c r="B51" s="74">
        <v>38</v>
      </c>
      <c r="C51" s="27" t="s">
        <v>60</v>
      </c>
      <c r="D51" s="50">
        <f t="shared" si="1"/>
        <v>29848.533</v>
      </c>
      <c r="E51" s="51" t="s">
        <v>110</v>
      </c>
      <c r="F51" s="28" t="s">
        <v>6</v>
      </c>
      <c r="G51" s="29">
        <v>533</v>
      </c>
      <c r="H51" s="133">
        <v>20</v>
      </c>
      <c r="I51" s="31">
        <v>10660</v>
      </c>
    </row>
    <row r="52" spans="2:9" ht="9" customHeight="1">
      <c r="B52" s="74">
        <v>39</v>
      </c>
      <c r="C52" s="27" t="s">
        <v>61</v>
      </c>
      <c r="D52" s="50">
        <f t="shared" si="1"/>
        <v>5080578.723</v>
      </c>
      <c r="E52" s="51" t="s">
        <v>110</v>
      </c>
      <c r="F52" s="28" t="s">
        <v>6</v>
      </c>
      <c r="G52" s="29">
        <v>90723</v>
      </c>
      <c r="H52" s="133">
        <v>3</v>
      </c>
      <c r="I52" s="31">
        <v>272169</v>
      </c>
    </row>
    <row r="53" spans="2:9" ht="9">
      <c r="B53" s="74">
        <v>40</v>
      </c>
      <c r="C53" s="27" t="s">
        <v>62</v>
      </c>
      <c r="D53" s="50">
        <f t="shared" si="1"/>
        <v>16448445.717</v>
      </c>
      <c r="E53" s="51" t="s">
        <v>110</v>
      </c>
      <c r="F53" s="28" t="s">
        <v>6</v>
      </c>
      <c r="G53" s="29">
        <v>293717</v>
      </c>
      <c r="H53" s="133">
        <v>1.4</v>
      </c>
      <c r="I53" s="31">
        <v>411204</v>
      </c>
    </row>
    <row r="54" spans="2:9" ht="9">
      <c r="B54" s="74">
        <v>41</v>
      </c>
      <c r="C54" s="27" t="s">
        <v>19</v>
      </c>
      <c r="D54" s="50">
        <f t="shared" si="1"/>
        <v>9461480.952</v>
      </c>
      <c r="E54" s="51" t="s">
        <v>110</v>
      </c>
      <c r="F54" s="28" t="s">
        <v>6</v>
      </c>
      <c r="G54" s="29">
        <v>168952</v>
      </c>
      <c r="H54" s="135">
        <v>3.33333333333333</v>
      </c>
      <c r="I54" s="31">
        <v>563173</v>
      </c>
    </row>
    <row r="55" spans="2:9" ht="9">
      <c r="B55" s="74">
        <v>42</v>
      </c>
      <c r="C55" s="27" t="s">
        <v>63</v>
      </c>
      <c r="D55" s="50">
        <f t="shared" si="1"/>
        <v>585994.4639999999</v>
      </c>
      <c r="E55" s="51" t="s">
        <v>110</v>
      </c>
      <c r="F55" s="28" t="s">
        <v>6</v>
      </c>
      <c r="G55" s="29">
        <v>10464</v>
      </c>
      <c r="H55" s="133">
        <v>15</v>
      </c>
      <c r="I55" s="31">
        <v>156960</v>
      </c>
    </row>
    <row r="56" spans="2:9" ht="9">
      <c r="B56" s="74">
        <v>43</v>
      </c>
      <c r="C56" s="27" t="s">
        <v>64</v>
      </c>
      <c r="D56" s="50">
        <f t="shared" si="1"/>
        <v>15960.285</v>
      </c>
      <c r="E56" s="51" t="s">
        <v>110</v>
      </c>
      <c r="F56" s="28" t="s">
        <v>6</v>
      </c>
      <c r="G56" s="29">
        <v>285</v>
      </c>
      <c r="H56" s="133">
        <v>2</v>
      </c>
      <c r="I56" s="31">
        <v>570</v>
      </c>
    </row>
    <row r="57" spans="2:9" ht="9">
      <c r="B57" s="74">
        <v>44</v>
      </c>
      <c r="C57" s="27" t="s">
        <v>65</v>
      </c>
      <c r="D57" s="50">
        <f t="shared" si="1"/>
        <v>46368.828</v>
      </c>
      <c r="E57" s="51" t="s">
        <v>110</v>
      </c>
      <c r="F57" s="28" t="s">
        <v>6</v>
      </c>
      <c r="G57" s="29">
        <v>828</v>
      </c>
      <c r="H57" s="133">
        <v>5.5</v>
      </c>
      <c r="I57" s="31">
        <v>4554</v>
      </c>
    </row>
    <row r="58" spans="2:9" ht="9" customHeight="1">
      <c r="B58" s="74">
        <v>45</v>
      </c>
      <c r="C58" s="27" t="s">
        <v>101</v>
      </c>
      <c r="D58" s="50">
        <f t="shared" si="1"/>
        <v>26152.467</v>
      </c>
      <c r="E58" s="51" t="s">
        <v>110</v>
      </c>
      <c r="F58" s="28" t="s">
        <v>6</v>
      </c>
      <c r="G58" s="29">
        <v>467</v>
      </c>
      <c r="H58" s="133">
        <v>10</v>
      </c>
      <c r="I58" s="31">
        <v>4670</v>
      </c>
    </row>
    <row r="59" spans="2:9" ht="9">
      <c r="B59" s="74">
        <v>46</v>
      </c>
      <c r="C59" s="27" t="s">
        <v>10</v>
      </c>
      <c r="D59" s="50"/>
      <c r="E59" s="51"/>
      <c r="F59" s="28" t="s">
        <v>4</v>
      </c>
      <c r="G59" s="29">
        <v>1291</v>
      </c>
      <c r="H59" s="133">
        <v>0.6</v>
      </c>
      <c r="I59" s="31">
        <v>775</v>
      </c>
    </row>
    <row r="60" spans="2:9" ht="9">
      <c r="B60" s="74">
        <v>47</v>
      </c>
      <c r="C60" s="27" t="s">
        <v>11</v>
      </c>
      <c r="D60" s="50">
        <f t="shared" si="1"/>
        <v>11760.21</v>
      </c>
      <c r="E60" s="51" t="s">
        <v>110</v>
      </c>
      <c r="F60" s="28" t="s">
        <v>6</v>
      </c>
      <c r="G60" s="29">
        <v>210</v>
      </c>
      <c r="H60" s="133">
        <v>5</v>
      </c>
      <c r="I60" s="31">
        <v>1050</v>
      </c>
    </row>
    <row r="61" spans="2:9" ht="9">
      <c r="B61" s="74">
        <v>48</v>
      </c>
      <c r="C61" s="27" t="s">
        <v>66</v>
      </c>
      <c r="D61" s="50">
        <f t="shared" si="1"/>
        <v>497904.891</v>
      </c>
      <c r="E61" s="51" t="s">
        <v>110</v>
      </c>
      <c r="F61" s="28" t="s">
        <v>6</v>
      </c>
      <c r="G61" s="29">
        <v>8891</v>
      </c>
      <c r="H61" s="133">
        <v>30</v>
      </c>
      <c r="I61" s="31">
        <v>266730</v>
      </c>
    </row>
    <row r="62" spans="2:9" ht="9">
      <c r="B62" s="74">
        <v>49</v>
      </c>
      <c r="C62" s="27" t="s">
        <v>102</v>
      </c>
      <c r="D62" s="50">
        <f t="shared" si="1"/>
        <v>1064747.013</v>
      </c>
      <c r="E62" s="51" t="s">
        <v>110</v>
      </c>
      <c r="F62" s="28" t="s">
        <v>6</v>
      </c>
      <c r="G62" s="29">
        <v>19013</v>
      </c>
      <c r="H62" s="133">
        <v>20</v>
      </c>
      <c r="I62" s="31">
        <v>380260</v>
      </c>
    </row>
    <row r="63" spans="2:9" ht="9">
      <c r="B63" s="74">
        <v>50</v>
      </c>
      <c r="C63" s="27" t="s">
        <v>7</v>
      </c>
      <c r="D63" s="50">
        <f t="shared" si="1"/>
        <v>1326439.686</v>
      </c>
      <c r="E63" s="51" t="s">
        <v>110</v>
      </c>
      <c r="F63" s="28" t="s">
        <v>6</v>
      </c>
      <c r="G63" s="29">
        <v>23686</v>
      </c>
      <c r="H63" s="133">
        <v>30</v>
      </c>
      <c r="I63" s="31">
        <v>710580</v>
      </c>
    </row>
    <row r="64" spans="2:9" ht="9">
      <c r="B64" s="74">
        <v>51</v>
      </c>
      <c r="C64" s="27" t="s">
        <v>67</v>
      </c>
      <c r="D64" s="50">
        <f t="shared" si="1"/>
        <v>15288.273</v>
      </c>
      <c r="E64" s="51" t="s">
        <v>110</v>
      </c>
      <c r="F64" s="28" t="s">
        <v>6</v>
      </c>
      <c r="G64" s="29">
        <v>273</v>
      </c>
      <c r="H64" s="133">
        <v>25</v>
      </c>
      <c r="I64" s="31">
        <v>6825</v>
      </c>
    </row>
    <row r="65" spans="2:9" ht="9">
      <c r="B65" s="74">
        <v>52</v>
      </c>
      <c r="C65" s="27" t="s">
        <v>9</v>
      </c>
      <c r="D65" s="50">
        <f t="shared" si="1"/>
        <v>589466.526</v>
      </c>
      <c r="E65" s="51" t="s">
        <v>110</v>
      </c>
      <c r="F65" s="28" t="s">
        <v>6</v>
      </c>
      <c r="G65" s="29">
        <v>10526</v>
      </c>
      <c r="H65" s="133">
        <v>20</v>
      </c>
      <c r="I65" s="31">
        <v>210520</v>
      </c>
    </row>
    <row r="66" spans="2:9" ht="9">
      <c r="B66" s="74">
        <v>53</v>
      </c>
      <c r="C66" s="27" t="s">
        <v>68</v>
      </c>
      <c r="D66" s="50">
        <f>G66*0.01414</f>
        <v>146176.81722</v>
      </c>
      <c r="E66" s="51" t="s">
        <v>109</v>
      </c>
      <c r="F66" s="28" t="s">
        <v>69</v>
      </c>
      <c r="G66" s="29">
        <v>10337823</v>
      </c>
      <c r="H66" s="135">
        <v>0.08333333333333333</v>
      </c>
      <c r="I66" s="31">
        <v>861485</v>
      </c>
    </row>
    <row r="67" spans="2:9" ht="9">
      <c r="B67" s="74">
        <v>54</v>
      </c>
      <c r="C67" s="27" t="s">
        <v>12</v>
      </c>
      <c r="D67" s="50"/>
      <c r="E67" s="51"/>
      <c r="F67" s="28" t="s">
        <v>4</v>
      </c>
      <c r="G67" s="29">
        <v>46006270</v>
      </c>
      <c r="H67" s="133" t="s">
        <v>96</v>
      </c>
      <c r="I67" s="31">
        <v>511181</v>
      </c>
    </row>
    <row r="68" spans="2:9" ht="9">
      <c r="B68" s="74">
        <v>55</v>
      </c>
      <c r="C68" s="27" t="s">
        <v>214</v>
      </c>
      <c r="D68" s="50">
        <f t="shared" si="1"/>
        <v>164810.943</v>
      </c>
      <c r="E68" s="51" t="s">
        <v>110</v>
      </c>
      <c r="F68" s="28" t="s">
        <v>6</v>
      </c>
      <c r="G68" s="29">
        <v>2943</v>
      </c>
      <c r="H68" s="133">
        <v>100</v>
      </c>
      <c r="I68" s="31">
        <v>294300</v>
      </c>
    </row>
    <row r="69" spans="2:9" ht="9">
      <c r="B69" s="74">
        <v>56</v>
      </c>
      <c r="C69" s="27" t="s">
        <v>70</v>
      </c>
      <c r="D69" s="50">
        <f t="shared" si="1"/>
        <v>7280.13</v>
      </c>
      <c r="E69" s="51" t="s">
        <v>110</v>
      </c>
      <c r="F69" s="28" t="s">
        <v>6</v>
      </c>
      <c r="G69" s="29">
        <v>130</v>
      </c>
      <c r="H69" s="133">
        <v>30</v>
      </c>
      <c r="I69" s="31">
        <v>3900</v>
      </c>
    </row>
    <row r="70" spans="2:9" ht="9">
      <c r="B70" s="74">
        <v>57</v>
      </c>
      <c r="C70" s="27" t="s">
        <v>71</v>
      </c>
      <c r="D70" s="50">
        <f t="shared" si="1"/>
        <v>101193.807</v>
      </c>
      <c r="E70" s="51" t="s">
        <v>110</v>
      </c>
      <c r="F70" s="28" t="s">
        <v>6</v>
      </c>
      <c r="G70" s="29">
        <v>1807</v>
      </c>
      <c r="H70" s="133">
        <v>80</v>
      </c>
      <c r="I70" s="31">
        <v>144560</v>
      </c>
    </row>
    <row r="71" spans="2:9" ht="9">
      <c r="B71" s="74">
        <v>58</v>
      </c>
      <c r="C71" s="27" t="s">
        <v>72</v>
      </c>
      <c r="D71" s="50">
        <f t="shared" si="1"/>
        <v>672.012</v>
      </c>
      <c r="E71" s="51" t="s">
        <v>110</v>
      </c>
      <c r="F71" s="28" t="s">
        <v>6</v>
      </c>
      <c r="G71" s="29">
        <v>12</v>
      </c>
      <c r="H71" s="133">
        <v>20</v>
      </c>
      <c r="I71" s="31">
        <v>240</v>
      </c>
    </row>
    <row r="72" spans="2:9" ht="9">
      <c r="B72" s="74">
        <v>59</v>
      </c>
      <c r="C72" s="27" t="s">
        <v>73</v>
      </c>
      <c r="D72" s="50">
        <f t="shared" si="1"/>
        <v>1512.027</v>
      </c>
      <c r="E72" s="51" t="s">
        <v>110</v>
      </c>
      <c r="F72" s="28" t="s">
        <v>6</v>
      </c>
      <c r="G72" s="29">
        <v>27</v>
      </c>
      <c r="H72" s="133">
        <v>25</v>
      </c>
      <c r="I72" s="31">
        <v>675</v>
      </c>
    </row>
    <row r="73" spans="2:9" ht="9">
      <c r="B73" s="74">
        <v>60</v>
      </c>
      <c r="C73" s="27" t="s">
        <v>8</v>
      </c>
      <c r="D73" s="50">
        <f t="shared" si="1"/>
        <v>10584.189</v>
      </c>
      <c r="E73" s="51" t="s">
        <v>110</v>
      </c>
      <c r="F73" s="28" t="s">
        <v>6</v>
      </c>
      <c r="G73" s="29">
        <v>189</v>
      </c>
      <c r="H73" s="133">
        <v>25</v>
      </c>
      <c r="I73" s="31">
        <v>4725</v>
      </c>
    </row>
    <row r="74" spans="2:9" ht="9">
      <c r="B74" s="74">
        <v>61</v>
      </c>
      <c r="C74" s="27" t="s">
        <v>74</v>
      </c>
      <c r="D74" s="50">
        <f t="shared" si="1"/>
        <v>10640.189999999999</v>
      </c>
      <c r="E74" s="51" t="s">
        <v>110</v>
      </c>
      <c r="F74" s="28" t="s">
        <v>6</v>
      </c>
      <c r="G74" s="29">
        <v>190</v>
      </c>
      <c r="H74" s="133">
        <v>20</v>
      </c>
      <c r="I74" s="31">
        <v>3800</v>
      </c>
    </row>
    <row r="75" spans="2:9" ht="9">
      <c r="B75" s="74">
        <v>62</v>
      </c>
      <c r="C75" s="27" t="s">
        <v>75</v>
      </c>
      <c r="D75" s="50">
        <f>G75*56.001</f>
        <v>149578.671</v>
      </c>
      <c r="E75" s="51" t="s">
        <v>110</v>
      </c>
      <c r="F75" s="28" t="s">
        <v>6</v>
      </c>
      <c r="G75" s="29">
        <v>2671</v>
      </c>
      <c r="H75" s="133">
        <v>60</v>
      </c>
      <c r="I75" s="31">
        <v>160260</v>
      </c>
    </row>
    <row r="76" spans="2:9" ht="9">
      <c r="B76" s="74">
        <v>63</v>
      </c>
      <c r="C76" s="27" t="s">
        <v>20</v>
      </c>
      <c r="D76" s="50">
        <f t="shared" si="1"/>
        <v>13913168.445</v>
      </c>
      <c r="E76" s="51" t="s">
        <v>110</v>
      </c>
      <c r="F76" s="28" t="s">
        <v>6</v>
      </c>
      <c r="G76" s="29">
        <v>248445</v>
      </c>
      <c r="H76" s="135">
        <v>0.8333333333333334</v>
      </c>
      <c r="I76" s="31">
        <v>207038</v>
      </c>
    </row>
    <row r="77" spans="2:9" ht="9">
      <c r="B77" s="74">
        <v>64</v>
      </c>
      <c r="C77" s="27" t="s">
        <v>76</v>
      </c>
      <c r="D77" s="50">
        <f t="shared" si="1"/>
        <v>10947971.496</v>
      </c>
      <c r="E77" s="51" t="s">
        <v>110</v>
      </c>
      <c r="F77" s="28" t="s">
        <v>6</v>
      </c>
      <c r="G77" s="29">
        <v>195496</v>
      </c>
      <c r="H77" s="135">
        <v>1.33333333333333</v>
      </c>
      <c r="I77" s="31">
        <v>260661</v>
      </c>
    </row>
    <row r="78" spans="2:9" ht="9">
      <c r="B78" s="74">
        <v>65</v>
      </c>
      <c r="C78" s="27" t="s">
        <v>77</v>
      </c>
      <c r="D78" s="50">
        <f>G78*6.820992</f>
        <v>500381.15212800005</v>
      </c>
      <c r="E78" s="51" t="s">
        <v>118</v>
      </c>
      <c r="F78" s="28" t="s">
        <v>78</v>
      </c>
      <c r="G78" s="29">
        <v>73359</v>
      </c>
      <c r="H78" s="133">
        <v>10</v>
      </c>
      <c r="I78" s="31">
        <v>733590</v>
      </c>
    </row>
    <row r="79" spans="2:9" ht="9">
      <c r="B79" s="74">
        <v>66</v>
      </c>
      <c r="C79" s="27" t="s">
        <v>79</v>
      </c>
      <c r="D79" s="50">
        <f>G79*6.820992</f>
        <v>515134.95782400004</v>
      </c>
      <c r="E79" s="51" t="s">
        <v>118</v>
      </c>
      <c r="F79" s="28" t="s">
        <v>78</v>
      </c>
      <c r="G79" s="29">
        <v>75522</v>
      </c>
      <c r="H79" s="133">
        <v>7</v>
      </c>
      <c r="I79" s="31">
        <v>518654</v>
      </c>
    </row>
    <row r="80" spans="2:9" ht="9">
      <c r="B80" s="74">
        <v>67</v>
      </c>
      <c r="C80" s="27" t="s">
        <v>22</v>
      </c>
      <c r="D80" s="50">
        <f>G80*56.001</f>
        <v>6856874.442</v>
      </c>
      <c r="E80" s="51" t="s">
        <v>110</v>
      </c>
      <c r="F80" s="28" t="s">
        <v>6</v>
      </c>
      <c r="G80" s="29">
        <v>122442</v>
      </c>
      <c r="H80" s="133">
        <v>1</v>
      </c>
      <c r="I80" s="31">
        <v>122442</v>
      </c>
    </row>
    <row r="81" spans="2:9" ht="9">
      <c r="B81" s="74">
        <v>68</v>
      </c>
      <c r="C81" s="27" t="s">
        <v>80</v>
      </c>
      <c r="D81" s="50"/>
      <c r="E81" s="51"/>
      <c r="F81" s="28" t="s">
        <v>21</v>
      </c>
      <c r="G81" s="29">
        <v>302</v>
      </c>
      <c r="H81" s="133">
        <v>15</v>
      </c>
      <c r="I81" s="31">
        <v>4530</v>
      </c>
    </row>
    <row r="82" spans="2:9" ht="9">
      <c r="B82" s="74">
        <v>69</v>
      </c>
      <c r="C82" s="27" t="s">
        <v>23</v>
      </c>
      <c r="D82" s="50">
        <f>G82*56.001</f>
        <v>3188136.9299999997</v>
      </c>
      <c r="E82" s="51" t="s">
        <v>110</v>
      </c>
      <c r="F82" s="28" t="s">
        <v>6</v>
      </c>
      <c r="G82" s="29">
        <v>56930</v>
      </c>
      <c r="H82" s="133">
        <v>0.2</v>
      </c>
      <c r="I82" s="31">
        <v>11386</v>
      </c>
    </row>
    <row r="83" spans="2:9" ht="8.25" customHeight="1">
      <c r="B83" s="76"/>
      <c r="C83" s="61"/>
      <c r="D83" s="62"/>
      <c r="E83" s="63"/>
      <c r="F83" s="64"/>
      <c r="G83" s="65"/>
      <c r="H83" s="147"/>
      <c r="I83" s="66"/>
    </row>
    <row r="84" spans="2:9" ht="9">
      <c r="B84" s="77"/>
      <c r="C84" s="11"/>
      <c r="D84" s="12"/>
      <c r="E84" s="13"/>
      <c r="F84" s="14"/>
      <c r="G84" s="15"/>
      <c r="H84" s="137" t="s">
        <v>24</v>
      </c>
      <c r="I84" s="16">
        <f>SUM(I8:I83)</f>
        <v>28504680</v>
      </c>
    </row>
    <row r="85" spans="2:9" ht="9">
      <c r="B85" s="77"/>
      <c r="C85" s="11" t="s">
        <v>81</v>
      </c>
      <c r="D85" s="12"/>
      <c r="E85" s="13"/>
      <c r="F85" s="17"/>
      <c r="G85" s="18"/>
      <c r="H85" s="148"/>
      <c r="I85" s="19"/>
    </row>
    <row r="86" spans="2:9" ht="5.25" customHeight="1">
      <c r="B86" s="78"/>
      <c r="C86" s="67"/>
      <c r="D86" s="68"/>
      <c r="E86" s="69"/>
      <c r="F86" s="70"/>
      <c r="G86" s="71"/>
      <c r="H86" s="149"/>
      <c r="I86" s="72"/>
    </row>
    <row r="87" spans="2:9" ht="9">
      <c r="B87" s="74">
        <v>70</v>
      </c>
      <c r="C87" s="27" t="s">
        <v>82</v>
      </c>
      <c r="D87" s="50">
        <f>G87*1.896</f>
        <v>1110955.5119999999</v>
      </c>
      <c r="E87" s="51" t="s">
        <v>119</v>
      </c>
      <c r="F87" s="39" t="s">
        <v>83</v>
      </c>
      <c r="G87" s="29">
        <v>585947</v>
      </c>
      <c r="H87" s="135">
        <v>0.3333333333333333</v>
      </c>
      <c r="I87" s="31">
        <v>195316</v>
      </c>
    </row>
    <row r="88" spans="2:9" ht="9">
      <c r="B88" s="74">
        <v>71</v>
      </c>
      <c r="C88" s="27" t="s">
        <v>84</v>
      </c>
      <c r="D88" s="50">
        <f>G88*1.896</f>
        <v>907378.2</v>
      </c>
      <c r="E88" s="51" t="s">
        <v>119</v>
      </c>
      <c r="F88" s="39" t="s">
        <v>83</v>
      </c>
      <c r="G88" s="29">
        <v>478575</v>
      </c>
      <c r="H88" s="133">
        <v>0.5</v>
      </c>
      <c r="I88" s="31">
        <v>239288</v>
      </c>
    </row>
    <row r="89" spans="2:9" ht="9">
      <c r="B89" s="74">
        <v>72</v>
      </c>
      <c r="C89" s="27" t="s">
        <v>85</v>
      </c>
      <c r="D89" s="50">
        <f>G89*1.896</f>
        <v>32178.911999999997</v>
      </c>
      <c r="E89" s="51" t="s">
        <v>119</v>
      </c>
      <c r="F89" s="39" t="s">
        <v>83</v>
      </c>
      <c r="G89" s="29">
        <v>16972</v>
      </c>
      <c r="H89" s="133">
        <v>2</v>
      </c>
      <c r="I89" s="31">
        <v>33944</v>
      </c>
    </row>
    <row r="90" spans="2:9" ht="9">
      <c r="B90" s="74">
        <v>73</v>
      </c>
      <c r="C90" s="27" t="s">
        <v>86</v>
      </c>
      <c r="D90" s="50"/>
      <c r="E90" s="51"/>
      <c r="F90" s="39" t="s">
        <v>4</v>
      </c>
      <c r="G90" s="29">
        <v>1008006</v>
      </c>
      <c r="H90" s="133">
        <v>0.25</v>
      </c>
      <c r="I90" s="31">
        <v>252002</v>
      </c>
    </row>
    <row r="91" spans="2:9" ht="9">
      <c r="B91" s="74">
        <v>74</v>
      </c>
      <c r="C91" s="27" t="s">
        <v>87</v>
      </c>
      <c r="D91" s="50"/>
      <c r="E91" s="51"/>
      <c r="F91" s="39" t="s">
        <v>4</v>
      </c>
      <c r="G91" s="29">
        <v>636148</v>
      </c>
      <c r="H91" s="135">
        <v>0.08333333333333333</v>
      </c>
      <c r="I91" s="31">
        <v>53012</v>
      </c>
    </row>
    <row r="92" spans="2:9" ht="9">
      <c r="B92" s="74">
        <v>75</v>
      </c>
      <c r="C92" s="27" t="s">
        <v>88</v>
      </c>
      <c r="D92" s="50"/>
      <c r="E92" s="51"/>
      <c r="F92" s="39" t="s">
        <v>4</v>
      </c>
      <c r="G92" s="29">
        <v>10189980</v>
      </c>
      <c r="H92" s="133" t="s">
        <v>108</v>
      </c>
      <c r="I92" s="31">
        <v>20380</v>
      </c>
    </row>
    <row r="93" spans="2:9" ht="9">
      <c r="B93" s="74">
        <v>76</v>
      </c>
      <c r="C93" s="27" t="s">
        <v>89</v>
      </c>
      <c r="D93" s="50"/>
      <c r="E93" s="51"/>
      <c r="F93" s="39" t="s">
        <v>4</v>
      </c>
      <c r="G93" s="29">
        <v>33499245</v>
      </c>
      <c r="H93" s="133" t="s">
        <v>111</v>
      </c>
      <c r="I93" s="31">
        <v>401991</v>
      </c>
    </row>
    <row r="94" spans="2:9" ht="9">
      <c r="B94" s="74">
        <v>77</v>
      </c>
      <c r="C94" s="27" t="s">
        <v>90</v>
      </c>
      <c r="D94" s="50">
        <f>G94*6.820992</f>
        <v>16459.053696000003</v>
      </c>
      <c r="E94" s="51" t="s">
        <v>118</v>
      </c>
      <c r="F94" s="28" t="s">
        <v>95</v>
      </c>
      <c r="G94" s="29">
        <v>2413</v>
      </c>
      <c r="H94" s="133">
        <v>20</v>
      </c>
      <c r="I94" s="31">
        <v>48260</v>
      </c>
    </row>
    <row r="95" spans="2:9" ht="9">
      <c r="B95" s="74">
        <v>78</v>
      </c>
      <c r="C95" s="27" t="s">
        <v>91</v>
      </c>
      <c r="D95" s="50"/>
      <c r="E95" s="51"/>
      <c r="F95" s="28" t="s">
        <v>4</v>
      </c>
      <c r="G95" s="29">
        <v>176823</v>
      </c>
      <c r="H95" s="133">
        <v>0.2</v>
      </c>
      <c r="I95" s="31">
        <v>35365</v>
      </c>
    </row>
    <row r="96" spans="2:9" ht="9">
      <c r="B96" s="74">
        <v>79</v>
      </c>
      <c r="C96" s="27" t="s">
        <v>92</v>
      </c>
      <c r="D96" s="50"/>
      <c r="E96" s="51"/>
      <c r="F96" s="28" t="s">
        <v>21</v>
      </c>
      <c r="G96" s="29">
        <v>12198</v>
      </c>
      <c r="H96" s="135">
        <v>0.6666666666666666</v>
      </c>
      <c r="I96" s="31">
        <v>8132</v>
      </c>
    </row>
    <row r="97" spans="2:9" ht="9">
      <c r="B97" s="74">
        <v>80</v>
      </c>
      <c r="C97" s="27" t="s">
        <v>93</v>
      </c>
      <c r="D97" s="50"/>
      <c r="E97" s="51"/>
      <c r="F97" s="28" t="s">
        <v>21</v>
      </c>
      <c r="G97" s="29">
        <v>17412</v>
      </c>
      <c r="H97" s="133">
        <v>6</v>
      </c>
      <c r="I97" s="31">
        <v>104472</v>
      </c>
    </row>
    <row r="98" spans="2:9" ht="11.25" customHeight="1">
      <c r="B98" s="79">
        <v>81</v>
      </c>
      <c r="C98" s="38" t="s">
        <v>94</v>
      </c>
      <c r="D98" s="57">
        <f>G98*56.001</f>
        <v>509105.09099999996</v>
      </c>
      <c r="E98" s="58" t="s">
        <v>110</v>
      </c>
      <c r="F98" s="33" t="s">
        <v>6</v>
      </c>
      <c r="G98" s="34">
        <v>9091</v>
      </c>
      <c r="H98" s="140">
        <v>2.25</v>
      </c>
      <c r="I98" s="35">
        <v>20455</v>
      </c>
    </row>
    <row r="99" spans="2:9" ht="9">
      <c r="B99" s="20"/>
      <c r="G99" s="21"/>
      <c r="H99" s="144"/>
      <c r="I99" s="21"/>
    </row>
    <row r="100" spans="2:9" ht="15" customHeight="1">
      <c r="B100" s="266" t="s">
        <v>113</v>
      </c>
      <c r="C100" s="269" t="s">
        <v>104</v>
      </c>
      <c r="D100" s="269"/>
      <c r="E100" s="269"/>
      <c r="F100" s="269"/>
      <c r="G100" s="269"/>
      <c r="H100" s="269"/>
      <c r="I100" s="269"/>
    </row>
    <row r="101" spans="2:9" ht="24.75" customHeight="1">
      <c r="B101" s="266"/>
      <c r="C101" s="269"/>
      <c r="D101" s="269"/>
      <c r="E101" s="269"/>
      <c r="F101" s="269"/>
      <c r="G101" s="269"/>
      <c r="H101" s="269"/>
      <c r="I101" s="269"/>
    </row>
    <row r="102" spans="3:9" ht="9">
      <c r="C102" s="269"/>
      <c r="D102" s="269"/>
      <c r="E102" s="269"/>
      <c r="F102" s="269"/>
      <c r="G102" s="269"/>
      <c r="H102" s="269"/>
      <c r="I102" s="269"/>
    </row>
    <row r="103" spans="2:9" ht="50.25" customHeight="1">
      <c r="B103" s="20"/>
      <c r="G103" s="21"/>
      <c r="H103" s="144"/>
      <c r="I103" s="21"/>
    </row>
    <row r="104" spans="2:9" s="6" customFormat="1" ht="11.25">
      <c r="B104" s="60" t="s">
        <v>184</v>
      </c>
      <c r="C104" s="8"/>
      <c r="D104" s="9"/>
      <c r="E104" s="10"/>
      <c r="F104" s="3"/>
      <c r="G104" s="21"/>
      <c r="H104" s="144"/>
      <c r="I104" s="21"/>
    </row>
    <row r="105" spans="2:9" s="6" customFormat="1" ht="9">
      <c r="B105" s="84"/>
      <c r="C105" s="8"/>
      <c r="D105" s="9"/>
      <c r="E105" s="10"/>
      <c r="F105" s="3"/>
      <c r="G105" s="21"/>
      <c r="H105" s="144"/>
      <c r="I105" s="21"/>
    </row>
    <row r="106" spans="2:9" s="6" customFormat="1" ht="11.25">
      <c r="B106" s="84"/>
      <c r="C106" s="120" t="s">
        <v>164</v>
      </c>
      <c r="D106" s="9"/>
      <c r="E106" s="10"/>
      <c r="F106" s="3"/>
      <c r="G106" s="130">
        <f>SUM(I84:I98)</f>
        <v>29917297</v>
      </c>
      <c r="H106" s="131" t="s">
        <v>182</v>
      </c>
      <c r="I106" s="21"/>
    </row>
    <row r="107" spans="2:9" ht="6" customHeight="1">
      <c r="B107" s="20"/>
      <c r="G107" s="21"/>
      <c r="H107" s="144"/>
      <c r="I107" s="21"/>
    </row>
    <row r="108" spans="2:9" ht="12.75" customHeight="1">
      <c r="B108" s="252" t="s">
        <v>300</v>
      </c>
      <c r="C108" s="253" t="s">
        <v>301</v>
      </c>
      <c r="D108" s="253"/>
      <c r="E108" s="253"/>
      <c r="F108" s="253"/>
      <c r="G108" s="253"/>
      <c r="H108" s="253"/>
      <c r="I108" s="253"/>
    </row>
    <row r="109" spans="2:9" ht="14.25" customHeight="1">
      <c r="B109" s="252"/>
      <c r="C109" s="253"/>
      <c r="D109" s="253"/>
      <c r="E109" s="253"/>
      <c r="F109" s="253"/>
      <c r="G109" s="253"/>
      <c r="H109" s="253"/>
      <c r="I109" s="253"/>
    </row>
    <row r="110" spans="2:9" ht="9">
      <c r="B110" s="20"/>
      <c r="F110" s="24"/>
      <c r="G110" s="21"/>
      <c r="H110" s="144"/>
      <c r="I110" s="21"/>
    </row>
    <row r="111" spans="2:9" ht="9">
      <c r="B111" s="20"/>
      <c r="F111" s="24"/>
      <c r="G111" s="21"/>
      <c r="H111" s="144"/>
      <c r="I111" s="21"/>
    </row>
    <row r="112" spans="2:9" ht="9">
      <c r="B112" s="20"/>
      <c r="G112" s="21"/>
      <c r="H112" s="144"/>
      <c r="I112" s="21"/>
    </row>
    <row r="113" spans="2:9" ht="9">
      <c r="B113" s="20"/>
      <c r="G113" s="21"/>
      <c r="H113" s="144"/>
      <c r="I113" s="21"/>
    </row>
    <row r="114" spans="2:9" ht="9">
      <c r="B114" s="20"/>
      <c r="G114" s="21"/>
      <c r="H114" s="144"/>
      <c r="I114" s="21"/>
    </row>
    <row r="115" spans="2:9" ht="9">
      <c r="B115" s="20"/>
      <c r="G115" s="21"/>
      <c r="H115" s="144"/>
      <c r="I115" s="21"/>
    </row>
    <row r="116" spans="2:9" ht="9">
      <c r="B116" s="20"/>
      <c r="G116" s="21"/>
      <c r="H116" s="144"/>
      <c r="I116" s="21"/>
    </row>
    <row r="117" spans="2:9" ht="9">
      <c r="B117" s="20"/>
      <c r="F117" s="24"/>
      <c r="G117" s="21"/>
      <c r="H117" s="144"/>
      <c r="I117" s="21"/>
    </row>
    <row r="118" spans="2:9" ht="9">
      <c r="B118" s="20"/>
      <c r="G118" s="21"/>
      <c r="H118" s="144"/>
      <c r="I118" s="21"/>
    </row>
    <row r="119" spans="2:9" ht="9">
      <c r="B119" s="20"/>
      <c r="G119" s="21"/>
      <c r="H119" s="144"/>
      <c r="I119" s="21"/>
    </row>
    <row r="120" spans="2:9" ht="9">
      <c r="B120" s="20"/>
      <c r="G120" s="21"/>
      <c r="H120" s="144"/>
      <c r="I120" s="21"/>
    </row>
    <row r="121" spans="2:9" ht="9">
      <c r="B121" s="20"/>
      <c r="G121" s="21"/>
      <c r="H121" s="144"/>
      <c r="I121" s="25"/>
    </row>
    <row r="122" spans="2:9" ht="9">
      <c r="B122" s="20"/>
      <c r="G122" s="21"/>
      <c r="H122" s="144"/>
      <c r="I122" s="25"/>
    </row>
    <row r="123" ht="15" customHeight="1"/>
    <row r="124" ht="9">
      <c r="B124" s="20"/>
    </row>
    <row r="125" ht="9">
      <c r="B125" s="20"/>
    </row>
    <row r="126" ht="9">
      <c r="B126" s="20"/>
    </row>
    <row r="127" ht="9">
      <c r="B127" s="20"/>
    </row>
    <row r="128" ht="9">
      <c r="B128" s="20"/>
    </row>
    <row r="129" ht="9">
      <c r="B129" s="20"/>
    </row>
    <row r="130" ht="9">
      <c r="B130" s="20"/>
    </row>
    <row r="131" ht="9">
      <c r="B131" s="20"/>
    </row>
    <row r="132" ht="9">
      <c r="B132" s="20"/>
    </row>
    <row r="133" ht="9">
      <c r="B133" s="20"/>
    </row>
    <row r="134" ht="9">
      <c r="B134" s="20"/>
    </row>
    <row r="135" ht="9">
      <c r="B135" s="20"/>
    </row>
    <row r="136" ht="9">
      <c r="B136" s="20"/>
    </row>
    <row r="137" ht="9">
      <c r="B137" s="20"/>
    </row>
    <row r="138" ht="9">
      <c r="B138" s="20"/>
    </row>
    <row r="139" ht="9">
      <c r="B139" s="20"/>
    </row>
    <row r="140" ht="9">
      <c r="B140" s="20"/>
    </row>
    <row r="141" ht="9">
      <c r="B141" s="20"/>
    </row>
    <row r="142" ht="9">
      <c r="B142" s="20"/>
    </row>
    <row r="143" ht="9">
      <c r="B143" s="20"/>
    </row>
    <row r="144" ht="9">
      <c r="B144" s="20"/>
    </row>
    <row r="145" ht="9">
      <c r="B145" s="20"/>
    </row>
    <row r="146" ht="9">
      <c r="B146" s="20"/>
    </row>
    <row r="147" ht="9">
      <c r="B147" s="20"/>
    </row>
    <row r="148" ht="9">
      <c r="B148" s="20"/>
    </row>
    <row r="149" ht="9">
      <c r="B149" s="20"/>
    </row>
    <row r="150" ht="9">
      <c r="B150" s="20"/>
    </row>
    <row r="151" ht="9">
      <c r="B151" s="20"/>
    </row>
    <row r="152" ht="9">
      <c r="B152" s="20"/>
    </row>
    <row r="153" ht="9">
      <c r="B153" s="20"/>
    </row>
    <row r="154" ht="9">
      <c r="B154" s="20"/>
    </row>
    <row r="155" ht="9">
      <c r="B155" s="20"/>
    </row>
    <row r="156" ht="9">
      <c r="B156" s="20"/>
    </row>
    <row r="157" ht="9">
      <c r="B157" s="20"/>
    </row>
    <row r="158" ht="9">
      <c r="B158" s="20"/>
    </row>
    <row r="159" ht="9">
      <c r="B159" s="20"/>
    </row>
    <row r="160" ht="9">
      <c r="B160" s="20"/>
    </row>
    <row r="161" ht="9">
      <c r="B161" s="20"/>
    </row>
    <row r="162" ht="9">
      <c r="B162" s="20"/>
    </row>
    <row r="163" ht="9">
      <c r="B163" s="20"/>
    </row>
    <row r="164" ht="9">
      <c r="B164" s="20"/>
    </row>
    <row r="165" ht="9">
      <c r="B165" s="20"/>
    </row>
    <row r="166" ht="9">
      <c r="B166" s="20"/>
    </row>
    <row r="167" ht="9">
      <c r="B167" s="20"/>
    </row>
    <row r="168" ht="9">
      <c r="B168" s="20"/>
    </row>
    <row r="169" ht="9">
      <c r="B169" s="20"/>
    </row>
    <row r="170" ht="9">
      <c r="B170" s="20"/>
    </row>
    <row r="171" ht="9">
      <c r="B171" s="20"/>
    </row>
    <row r="172" ht="9">
      <c r="B172" s="20"/>
    </row>
    <row r="173" ht="9">
      <c r="B173" s="20"/>
    </row>
    <row r="174" ht="9">
      <c r="B174" s="20"/>
    </row>
    <row r="175" ht="9">
      <c r="B175" s="20"/>
    </row>
    <row r="176" ht="9">
      <c r="B176" s="20"/>
    </row>
    <row r="177" ht="9">
      <c r="B177" s="20"/>
    </row>
    <row r="178" ht="9">
      <c r="B178" s="20"/>
    </row>
    <row r="179" ht="9">
      <c r="B179" s="20"/>
    </row>
    <row r="180" ht="9">
      <c r="B180" s="20"/>
    </row>
    <row r="181" ht="9">
      <c r="B181" s="20"/>
    </row>
    <row r="182" ht="9">
      <c r="B182" s="20"/>
    </row>
    <row r="183" ht="9">
      <c r="B183" s="20"/>
    </row>
    <row r="184" ht="9">
      <c r="B184" s="20"/>
    </row>
    <row r="185" ht="9">
      <c r="B185" s="20"/>
    </row>
    <row r="186" ht="9">
      <c r="B186" s="20"/>
    </row>
    <row r="187" ht="9">
      <c r="B187" s="20"/>
    </row>
    <row r="188" ht="9">
      <c r="B188" s="20"/>
    </row>
    <row r="189" ht="9">
      <c r="B189" s="20"/>
    </row>
    <row r="190" ht="9">
      <c r="B190" s="20"/>
    </row>
    <row r="191" ht="9">
      <c r="B191" s="20"/>
    </row>
    <row r="192" ht="9">
      <c r="B192" s="20"/>
    </row>
    <row r="193" ht="9">
      <c r="B193" s="20"/>
    </row>
    <row r="194" ht="9">
      <c r="B194" s="20"/>
    </row>
    <row r="195" ht="9">
      <c r="B195" s="20"/>
    </row>
    <row r="196" ht="9">
      <c r="B196" s="20"/>
    </row>
    <row r="197" ht="9">
      <c r="B197" s="20"/>
    </row>
    <row r="198" ht="9">
      <c r="B198" s="20"/>
    </row>
    <row r="199" ht="9">
      <c r="B199" s="20"/>
    </row>
    <row r="200" ht="9">
      <c r="B200" s="20"/>
    </row>
    <row r="201" ht="9">
      <c r="B201" s="20"/>
    </row>
    <row r="202" ht="9">
      <c r="B202" s="20"/>
    </row>
    <row r="203" ht="9">
      <c r="B203" s="20"/>
    </row>
    <row r="204" ht="9">
      <c r="B204" s="20"/>
    </row>
    <row r="205" ht="9">
      <c r="B205" s="20"/>
    </row>
    <row r="206" ht="9">
      <c r="B206" s="20"/>
    </row>
    <row r="207" ht="9">
      <c r="B207" s="20"/>
    </row>
    <row r="208" ht="9">
      <c r="B208" s="20"/>
    </row>
    <row r="209" ht="9">
      <c r="B209" s="20"/>
    </row>
    <row r="210" ht="9">
      <c r="B210" s="20"/>
    </row>
    <row r="211" ht="9">
      <c r="B211" s="20"/>
    </row>
    <row r="212" ht="9">
      <c r="B212" s="20"/>
    </row>
  </sheetData>
  <sheetProtection/>
  <mergeCells count="59">
    <mergeCell ref="B100:B101"/>
    <mergeCell ref="D5:E6"/>
    <mergeCell ref="C3:I3"/>
    <mergeCell ref="C100:I102"/>
    <mergeCell ref="G5:G6"/>
    <mergeCell ref="F5:F6"/>
    <mergeCell ref="C5:C6"/>
    <mergeCell ref="B5:B6"/>
    <mergeCell ref="H6:I6"/>
    <mergeCell ref="C32:C33"/>
    <mergeCell ref="C34:C35"/>
    <mergeCell ref="C36:C37"/>
    <mergeCell ref="C38:C39"/>
    <mergeCell ref="C40:C41"/>
    <mergeCell ref="C44:C45"/>
    <mergeCell ref="B32:B33"/>
    <mergeCell ref="B34:B35"/>
    <mergeCell ref="B36:B37"/>
    <mergeCell ref="B38:B39"/>
    <mergeCell ref="B40:B41"/>
    <mergeCell ref="B44:B45"/>
    <mergeCell ref="F40:F41"/>
    <mergeCell ref="H40:H41"/>
    <mergeCell ref="G38:G39"/>
    <mergeCell ref="E38:E39"/>
    <mergeCell ref="D40:D41"/>
    <mergeCell ref="E40:E41"/>
    <mergeCell ref="F38:F39"/>
    <mergeCell ref="H38:H39"/>
    <mergeCell ref="B108:B109"/>
    <mergeCell ref="C108:I109"/>
    <mergeCell ref="G34:G35"/>
    <mergeCell ref="G36:G37"/>
    <mergeCell ref="D34:D35"/>
    <mergeCell ref="D38:D39"/>
    <mergeCell ref="F36:F37"/>
    <mergeCell ref="E36:E37"/>
    <mergeCell ref="D36:D37"/>
    <mergeCell ref="E34:E35"/>
    <mergeCell ref="I44:I45"/>
    <mergeCell ref="D32:D33"/>
    <mergeCell ref="H32:H33"/>
    <mergeCell ref="F32:F33"/>
    <mergeCell ref="H34:H35"/>
    <mergeCell ref="I36:I37"/>
    <mergeCell ref="I38:I39"/>
    <mergeCell ref="I34:I35"/>
    <mergeCell ref="H36:H37"/>
    <mergeCell ref="F34:F35"/>
    <mergeCell ref="E32:E33"/>
    <mergeCell ref="G32:G33"/>
    <mergeCell ref="I40:I41"/>
    <mergeCell ref="G40:G41"/>
    <mergeCell ref="I32:I33"/>
    <mergeCell ref="D44:D45"/>
    <mergeCell ref="E44:E45"/>
    <mergeCell ref="F44:F45"/>
    <mergeCell ref="G44:G45"/>
    <mergeCell ref="H44:H45"/>
  </mergeCells>
  <printOptions/>
  <pageMargins left="0.7086614173228347" right="0.7086614173228347" top="0.984251968503937" bottom="0.984251968503937" header="0"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Q191"/>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8515625" style="3" customWidth="1"/>
    <col min="7" max="7" width="8.7109375" style="4" bestFit="1" customWidth="1"/>
    <col min="8" max="8" width="9.57421875" style="5" customWidth="1"/>
    <col min="9" max="9" width="9.57421875" style="4" bestFit="1" customWidth="1"/>
    <col min="10" max="10" width="1.28515625" style="6" customWidth="1"/>
    <col min="11" max="17" width="11.421875" style="6" customWidth="1"/>
    <col min="18" max="16384" width="11.421875" style="7" customWidth="1"/>
  </cols>
  <sheetData>
    <row r="2" spans="2:5" ht="12.75">
      <c r="B2" s="2" t="s">
        <v>115</v>
      </c>
      <c r="C2" s="80">
        <v>1839</v>
      </c>
      <c r="D2" s="1"/>
      <c r="E2" s="2"/>
    </row>
    <row r="3" spans="2:9" ht="28.5" customHeight="1">
      <c r="B3" s="2" t="s">
        <v>114</v>
      </c>
      <c r="C3" s="268" t="s">
        <v>152</v>
      </c>
      <c r="D3" s="268"/>
      <c r="E3" s="268"/>
      <c r="F3" s="268"/>
      <c r="G3" s="268"/>
      <c r="H3" s="268"/>
      <c r="I3" s="268"/>
    </row>
    <row r="4" ht="6.75" customHeight="1"/>
    <row r="5" spans="2:9" ht="25.5" customHeight="1">
      <c r="B5" s="273" t="s">
        <v>0</v>
      </c>
      <c r="C5" s="274"/>
      <c r="D5" s="267" t="s">
        <v>117</v>
      </c>
      <c r="E5" s="267"/>
      <c r="F5" s="271" t="s">
        <v>3</v>
      </c>
      <c r="G5" s="270" t="s">
        <v>2</v>
      </c>
      <c r="H5" s="40" t="s">
        <v>55</v>
      </c>
      <c r="I5" s="59"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144</v>
      </c>
      <c r="D8" s="48">
        <f>G8*0.5659</f>
        <v>14223.896499999999</v>
      </c>
      <c r="E8" s="49" t="s">
        <v>109</v>
      </c>
      <c r="F8" s="42" t="s">
        <v>13</v>
      </c>
      <c r="G8" s="46">
        <v>25135</v>
      </c>
      <c r="H8" s="132">
        <v>20</v>
      </c>
      <c r="I8" s="47">
        <v>502700</v>
      </c>
    </row>
    <row r="9" spans="2:9" ht="9">
      <c r="B9" s="74">
        <v>2</v>
      </c>
      <c r="C9" s="27" t="s">
        <v>27</v>
      </c>
      <c r="D9" s="50">
        <f aca="true" t="shared" si="0" ref="D9:D14">G9*0.5659</f>
        <v>134628.1759</v>
      </c>
      <c r="E9" s="51" t="s">
        <v>109</v>
      </c>
      <c r="F9" s="28" t="s">
        <v>13</v>
      </c>
      <c r="G9" s="29">
        <v>237901</v>
      </c>
      <c r="H9" s="133">
        <v>6</v>
      </c>
      <c r="I9" s="31">
        <v>1427406</v>
      </c>
    </row>
    <row r="10" spans="2:9" ht="9">
      <c r="B10" s="74">
        <v>3</v>
      </c>
      <c r="C10" s="27" t="s">
        <v>14</v>
      </c>
      <c r="D10" s="50">
        <f>G10*0.5659</f>
        <v>18046.551</v>
      </c>
      <c r="E10" s="51" t="s">
        <v>109</v>
      </c>
      <c r="F10" s="28" t="s">
        <v>13</v>
      </c>
      <c r="G10" s="29">
        <v>31890</v>
      </c>
      <c r="H10" s="133">
        <v>5</v>
      </c>
      <c r="I10" s="31">
        <v>159450</v>
      </c>
    </row>
    <row r="11" spans="2:9" ht="9">
      <c r="B11" s="74">
        <v>4</v>
      </c>
      <c r="C11" s="27" t="s">
        <v>16</v>
      </c>
      <c r="D11" s="50">
        <f t="shared" si="0"/>
        <v>20.3724</v>
      </c>
      <c r="E11" s="51" t="s">
        <v>109</v>
      </c>
      <c r="F11" s="28" t="s">
        <v>13</v>
      </c>
      <c r="G11" s="29">
        <v>36</v>
      </c>
      <c r="H11" s="133">
        <v>3</v>
      </c>
      <c r="I11" s="31">
        <v>108</v>
      </c>
    </row>
    <row r="12" spans="2:9" ht="9">
      <c r="B12" s="74">
        <v>5</v>
      </c>
      <c r="C12" s="27" t="s">
        <v>28</v>
      </c>
      <c r="D12" s="50">
        <f t="shared" si="0"/>
        <v>3.3953999999999995</v>
      </c>
      <c r="E12" s="51" t="s">
        <v>109</v>
      </c>
      <c r="F12" s="28" t="s">
        <v>13</v>
      </c>
      <c r="G12" s="29">
        <v>6</v>
      </c>
      <c r="H12" s="133">
        <v>12</v>
      </c>
      <c r="I12" s="31">
        <v>72</v>
      </c>
    </row>
    <row r="13" spans="2:9" ht="9">
      <c r="B13" s="74">
        <v>6</v>
      </c>
      <c r="C13" s="27" t="s">
        <v>15</v>
      </c>
      <c r="D13" s="50">
        <f t="shared" si="0"/>
        <v>525654.3238</v>
      </c>
      <c r="E13" s="51" t="s">
        <v>109</v>
      </c>
      <c r="F13" s="28" t="s">
        <v>13</v>
      </c>
      <c r="G13" s="29">
        <v>928882</v>
      </c>
      <c r="H13" s="133">
        <v>4</v>
      </c>
      <c r="I13" s="31">
        <v>3715528</v>
      </c>
    </row>
    <row r="14" spans="2:9" ht="9">
      <c r="B14" s="74">
        <v>7</v>
      </c>
      <c r="C14" s="27" t="s">
        <v>17</v>
      </c>
      <c r="D14" s="50">
        <f t="shared" si="0"/>
        <v>8469.259399999999</v>
      </c>
      <c r="E14" s="51" t="s">
        <v>109</v>
      </c>
      <c r="F14" s="28" t="s">
        <v>13</v>
      </c>
      <c r="G14" s="29">
        <v>14966</v>
      </c>
      <c r="H14" s="133">
        <v>4</v>
      </c>
      <c r="I14" s="31">
        <v>59864</v>
      </c>
    </row>
    <row r="15" spans="2:9" ht="9">
      <c r="B15" s="74">
        <v>8</v>
      </c>
      <c r="C15" s="27" t="s">
        <v>29</v>
      </c>
      <c r="D15" s="50"/>
      <c r="E15" s="51"/>
      <c r="F15" s="28" t="s">
        <v>4</v>
      </c>
      <c r="G15" s="29">
        <v>96507</v>
      </c>
      <c r="H15" s="133">
        <v>80</v>
      </c>
      <c r="I15" s="31">
        <v>7720560</v>
      </c>
    </row>
    <row r="16" spans="2:9" ht="9">
      <c r="B16" s="74">
        <v>9</v>
      </c>
      <c r="C16" s="27" t="s">
        <v>202</v>
      </c>
      <c r="D16" s="50"/>
      <c r="E16" s="51"/>
      <c r="F16" s="28" t="s">
        <v>4</v>
      </c>
      <c r="G16" s="29">
        <v>110662</v>
      </c>
      <c r="H16" s="133">
        <v>15</v>
      </c>
      <c r="I16" s="31">
        <v>1659930</v>
      </c>
    </row>
    <row r="17" spans="2:9" ht="9" customHeight="1">
      <c r="B17" s="74">
        <v>10</v>
      </c>
      <c r="C17" s="27" t="s">
        <v>31</v>
      </c>
      <c r="D17" s="50"/>
      <c r="E17" s="51"/>
      <c r="F17" s="28" t="s">
        <v>4</v>
      </c>
      <c r="G17" s="29">
        <v>35067</v>
      </c>
      <c r="H17" s="133">
        <v>4.4</v>
      </c>
      <c r="I17" s="31">
        <v>154295</v>
      </c>
    </row>
    <row r="18" spans="2:9" ht="9">
      <c r="B18" s="74">
        <v>11</v>
      </c>
      <c r="C18" s="27" t="s">
        <v>32</v>
      </c>
      <c r="D18" s="50"/>
      <c r="E18" s="51"/>
      <c r="F18" s="28" t="s">
        <v>4</v>
      </c>
      <c r="G18" s="29">
        <v>73857</v>
      </c>
      <c r="H18" s="133">
        <v>2.2</v>
      </c>
      <c r="I18" s="31">
        <v>162485</v>
      </c>
    </row>
    <row r="19" spans="2:9" ht="9" customHeight="1">
      <c r="B19" s="74">
        <v>12</v>
      </c>
      <c r="C19" s="27" t="s">
        <v>33</v>
      </c>
      <c r="D19" s="50"/>
      <c r="E19" s="51"/>
      <c r="F19" s="28" t="s">
        <v>4</v>
      </c>
      <c r="G19" s="29">
        <v>15908</v>
      </c>
      <c r="H19" s="133">
        <v>10.6666666666666</v>
      </c>
      <c r="I19" s="31">
        <v>169685</v>
      </c>
    </row>
    <row r="20" spans="2:9" ht="9">
      <c r="B20" s="74">
        <v>13</v>
      </c>
      <c r="C20" s="27" t="s">
        <v>34</v>
      </c>
      <c r="D20" s="50"/>
      <c r="E20" s="51"/>
      <c r="F20" s="28" t="s">
        <v>4</v>
      </c>
      <c r="G20" s="29">
        <v>74320</v>
      </c>
      <c r="H20" s="133">
        <v>37.5</v>
      </c>
      <c r="I20" s="31">
        <v>2787000</v>
      </c>
    </row>
    <row r="21" spans="2:9" ht="9">
      <c r="B21" s="74">
        <v>14</v>
      </c>
      <c r="C21" s="27" t="s">
        <v>145</v>
      </c>
      <c r="D21" s="50">
        <f>G21*56.001</f>
        <v>316405.64999999997</v>
      </c>
      <c r="E21" s="51" t="s">
        <v>110</v>
      </c>
      <c r="F21" s="28" t="s">
        <v>6</v>
      </c>
      <c r="G21" s="29">
        <v>5650</v>
      </c>
      <c r="H21" s="133">
        <v>21</v>
      </c>
      <c r="I21" s="31">
        <v>118650</v>
      </c>
    </row>
    <row r="22" spans="2:9" ht="9">
      <c r="B22" s="74">
        <v>15</v>
      </c>
      <c r="C22" s="27" t="s">
        <v>36</v>
      </c>
      <c r="D22" s="50"/>
      <c r="E22" s="51"/>
      <c r="F22" s="28" t="s">
        <v>4</v>
      </c>
      <c r="G22" s="29">
        <v>419382</v>
      </c>
      <c r="H22" s="133">
        <v>1.2</v>
      </c>
      <c r="I22" s="31">
        <v>503258</v>
      </c>
    </row>
    <row r="23" spans="2:9" ht="9">
      <c r="B23" s="74">
        <v>16</v>
      </c>
      <c r="C23" s="27" t="s">
        <v>37</v>
      </c>
      <c r="D23" s="50"/>
      <c r="E23" s="51"/>
      <c r="F23" s="28" t="s">
        <v>4</v>
      </c>
      <c r="G23" s="29">
        <v>1782049</v>
      </c>
      <c r="H23" s="133">
        <v>0.25</v>
      </c>
      <c r="I23" s="31">
        <v>445512</v>
      </c>
    </row>
    <row r="24" spans="2:9" ht="9">
      <c r="B24" s="74">
        <v>17</v>
      </c>
      <c r="C24" s="27" t="s">
        <v>38</v>
      </c>
      <c r="D24" s="50"/>
      <c r="E24" s="51"/>
      <c r="F24" s="28" t="s">
        <v>4</v>
      </c>
      <c r="G24" s="29">
        <v>1321</v>
      </c>
      <c r="H24" s="133">
        <v>25</v>
      </c>
      <c r="I24" s="31">
        <v>33025</v>
      </c>
    </row>
    <row r="25" spans="2:9" ht="9">
      <c r="B25" s="74">
        <v>18</v>
      </c>
      <c r="C25" s="27" t="s">
        <v>39</v>
      </c>
      <c r="D25" s="52"/>
      <c r="E25" s="51"/>
      <c r="F25" s="28" t="s">
        <v>4</v>
      </c>
      <c r="G25" s="29">
        <v>891</v>
      </c>
      <c r="H25" s="133">
        <v>25</v>
      </c>
      <c r="I25" s="31">
        <v>22275</v>
      </c>
    </row>
    <row r="26" spans="2:9" ht="9">
      <c r="B26" s="74">
        <v>19</v>
      </c>
      <c r="C26" s="27" t="s">
        <v>40</v>
      </c>
      <c r="D26" s="50"/>
      <c r="E26" s="51"/>
      <c r="F26" s="28" t="s">
        <v>4</v>
      </c>
      <c r="G26" s="29">
        <v>5761</v>
      </c>
      <c r="H26" s="133">
        <v>9</v>
      </c>
      <c r="I26" s="31">
        <v>51849</v>
      </c>
    </row>
    <row r="27" spans="2:9" ht="9">
      <c r="B27" s="74">
        <v>20</v>
      </c>
      <c r="C27" s="27" t="s">
        <v>5</v>
      </c>
      <c r="D27" s="50"/>
      <c r="E27" s="51"/>
      <c r="F27" s="28" t="s">
        <v>4</v>
      </c>
      <c r="G27" s="29">
        <v>76765</v>
      </c>
      <c r="H27" s="133">
        <v>0.5</v>
      </c>
      <c r="I27" s="31">
        <v>38382</v>
      </c>
    </row>
    <row r="28" spans="2:9" ht="9">
      <c r="B28" s="74">
        <v>21</v>
      </c>
      <c r="C28" s="27" t="s">
        <v>41</v>
      </c>
      <c r="D28" s="50">
        <f>G28*56.001</f>
        <v>3248.058</v>
      </c>
      <c r="E28" s="51" t="s">
        <v>110</v>
      </c>
      <c r="F28" s="28" t="s">
        <v>6</v>
      </c>
      <c r="G28" s="29">
        <v>58</v>
      </c>
      <c r="H28" s="133">
        <v>20</v>
      </c>
      <c r="I28" s="31">
        <v>1160</v>
      </c>
    </row>
    <row r="29" spans="2:9" ht="9">
      <c r="B29" s="74">
        <v>22</v>
      </c>
      <c r="C29" s="27" t="s">
        <v>208</v>
      </c>
      <c r="D29" s="50"/>
      <c r="E29" s="51"/>
      <c r="F29" s="28" t="s">
        <v>4</v>
      </c>
      <c r="G29" s="29">
        <v>26125</v>
      </c>
      <c r="H29" s="133">
        <v>1.4</v>
      </c>
      <c r="I29" s="31">
        <v>36575</v>
      </c>
    </row>
    <row r="30" spans="2:9" ht="22.5" customHeight="1">
      <c r="B30" s="74">
        <v>23</v>
      </c>
      <c r="C30" s="27" t="s">
        <v>209</v>
      </c>
      <c r="D30" s="50"/>
      <c r="E30" s="51"/>
      <c r="F30" s="28" t="s">
        <v>4</v>
      </c>
      <c r="G30" s="29">
        <v>37817</v>
      </c>
      <c r="H30" s="133">
        <v>0.6</v>
      </c>
      <c r="I30" s="31">
        <v>22690</v>
      </c>
    </row>
    <row r="31" spans="2:9" ht="22.5" customHeight="1">
      <c r="B31" s="74">
        <v>24</v>
      </c>
      <c r="C31" s="27" t="s">
        <v>44</v>
      </c>
      <c r="D31" s="52">
        <f>G31*12</f>
        <v>208488</v>
      </c>
      <c r="E31" s="51" t="s">
        <v>116</v>
      </c>
      <c r="F31" s="28" t="s">
        <v>183</v>
      </c>
      <c r="G31" s="29">
        <v>17374</v>
      </c>
      <c r="H31" s="133">
        <v>0.4</v>
      </c>
      <c r="I31" s="31">
        <v>6950</v>
      </c>
    </row>
    <row r="32" spans="2:9" ht="30" customHeight="1">
      <c r="B32" s="75">
        <v>25</v>
      </c>
      <c r="C32" s="101" t="s">
        <v>146</v>
      </c>
      <c r="D32" s="50">
        <f>G32*56.001</f>
        <v>844831.086</v>
      </c>
      <c r="E32" s="51" t="s">
        <v>110</v>
      </c>
      <c r="F32" s="42" t="s">
        <v>6</v>
      </c>
      <c r="G32" s="43">
        <v>15086</v>
      </c>
      <c r="H32" s="134">
        <v>20</v>
      </c>
      <c r="I32" s="44">
        <v>301720</v>
      </c>
    </row>
    <row r="33" spans="2:9" s="6" customFormat="1" ht="9">
      <c r="B33" s="75">
        <v>26</v>
      </c>
      <c r="C33" s="101" t="s">
        <v>147</v>
      </c>
      <c r="D33" s="50">
        <f>G33*56.001</f>
        <v>3040798.2989999996</v>
      </c>
      <c r="E33" s="51" t="s">
        <v>110</v>
      </c>
      <c r="F33" s="42" t="s">
        <v>6</v>
      </c>
      <c r="G33" s="43">
        <v>54299</v>
      </c>
      <c r="H33" s="134">
        <v>3</v>
      </c>
      <c r="I33" s="44">
        <v>162897</v>
      </c>
    </row>
    <row r="34" spans="2:9" s="6" customFormat="1" ht="9">
      <c r="B34" s="74">
        <v>27</v>
      </c>
      <c r="C34" s="27" t="s">
        <v>120</v>
      </c>
      <c r="D34" s="50">
        <f>G34*56.001</f>
        <v>23210734.47</v>
      </c>
      <c r="E34" s="51" t="s">
        <v>110</v>
      </c>
      <c r="F34" s="28" t="s">
        <v>6</v>
      </c>
      <c r="G34" s="29">
        <v>414470</v>
      </c>
      <c r="H34" s="133">
        <v>2.66666666666666</v>
      </c>
      <c r="I34" s="31">
        <v>1105253</v>
      </c>
    </row>
    <row r="35" spans="2:9" s="6" customFormat="1" ht="9">
      <c r="B35" s="74">
        <v>28</v>
      </c>
      <c r="C35" s="27" t="s">
        <v>49</v>
      </c>
      <c r="D35" s="50">
        <f aca="true" t="shared" si="1" ref="D35:D46">G35*56.001</f>
        <v>2309481.2399999998</v>
      </c>
      <c r="E35" s="51" t="s">
        <v>110</v>
      </c>
      <c r="F35" s="28" t="s">
        <v>6</v>
      </c>
      <c r="G35" s="29">
        <v>41240</v>
      </c>
      <c r="H35" s="133">
        <v>5.5</v>
      </c>
      <c r="I35" s="31">
        <v>226820</v>
      </c>
    </row>
    <row r="36" spans="2:9" s="6" customFormat="1" ht="30" customHeight="1">
      <c r="B36" s="74">
        <v>29</v>
      </c>
      <c r="C36" s="27" t="s">
        <v>200</v>
      </c>
      <c r="D36" s="50">
        <f t="shared" si="1"/>
        <v>53597773.085999995</v>
      </c>
      <c r="E36" s="51" t="s">
        <v>110</v>
      </c>
      <c r="F36" s="28" t="s">
        <v>6</v>
      </c>
      <c r="G36" s="29">
        <v>957086</v>
      </c>
      <c r="H36" s="133">
        <v>4.25</v>
      </c>
      <c r="I36" s="31">
        <v>4067615</v>
      </c>
    </row>
    <row r="37" spans="2:9" s="6" customFormat="1" ht="9">
      <c r="B37" s="74">
        <v>30</v>
      </c>
      <c r="C37" s="27" t="s">
        <v>196</v>
      </c>
      <c r="D37" s="50">
        <f t="shared" si="1"/>
        <v>448904.016</v>
      </c>
      <c r="E37" s="51" t="s">
        <v>110</v>
      </c>
      <c r="F37" s="28" t="s">
        <v>6</v>
      </c>
      <c r="G37" s="29">
        <v>8016</v>
      </c>
      <c r="H37" s="133">
        <v>16</v>
      </c>
      <c r="I37" s="31">
        <v>128256</v>
      </c>
    </row>
    <row r="38" spans="2:10" s="6" customFormat="1" ht="22.5" customHeight="1">
      <c r="B38" s="74">
        <v>31</v>
      </c>
      <c r="C38" s="27" t="s">
        <v>59</v>
      </c>
      <c r="D38" s="50">
        <f t="shared" si="1"/>
        <v>224060.001</v>
      </c>
      <c r="E38" s="51" t="s">
        <v>110</v>
      </c>
      <c r="F38" s="28" t="s">
        <v>6</v>
      </c>
      <c r="G38" s="29">
        <v>4001</v>
      </c>
      <c r="H38" s="133">
        <v>16</v>
      </c>
      <c r="I38" s="31">
        <v>64016</v>
      </c>
      <c r="J38" s="86"/>
    </row>
    <row r="39" spans="2:9" s="6" customFormat="1" ht="22.5" customHeight="1">
      <c r="B39" s="74">
        <v>32</v>
      </c>
      <c r="C39" s="27" t="s">
        <v>61</v>
      </c>
      <c r="D39" s="50">
        <f t="shared" si="1"/>
        <v>5979338.772</v>
      </c>
      <c r="E39" s="51" t="s">
        <v>110</v>
      </c>
      <c r="F39" s="28" t="s">
        <v>6</v>
      </c>
      <c r="G39" s="29">
        <v>106772</v>
      </c>
      <c r="H39" s="133">
        <v>3.5</v>
      </c>
      <c r="I39" s="31">
        <v>373702</v>
      </c>
    </row>
    <row r="40" spans="2:9" s="6" customFormat="1" ht="9" customHeight="1">
      <c r="B40" s="74">
        <v>33</v>
      </c>
      <c r="C40" s="27" t="s">
        <v>197</v>
      </c>
      <c r="D40" s="50">
        <f t="shared" si="1"/>
        <v>26609379.158999998</v>
      </c>
      <c r="E40" s="51" t="s">
        <v>110</v>
      </c>
      <c r="F40" s="28" t="s">
        <v>6</v>
      </c>
      <c r="G40" s="29">
        <v>475159</v>
      </c>
      <c r="H40" s="133">
        <v>1.6</v>
      </c>
      <c r="I40" s="31">
        <v>760254</v>
      </c>
    </row>
    <row r="41" spans="2:9" s="6" customFormat="1" ht="9" customHeight="1">
      <c r="B41" s="74">
        <v>34</v>
      </c>
      <c r="C41" s="27" t="s">
        <v>211</v>
      </c>
      <c r="D41" s="50">
        <f t="shared" si="1"/>
        <v>8372485.506</v>
      </c>
      <c r="E41" s="51" t="s">
        <v>110</v>
      </c>
      <c r="F41" s="28" t="s">
        <v>6</v>
      </c>
      <c r="G41" s="29">
        <v>149506</v>
      </c>
      <c r="H41" s="133">
        <v>3.5</v>
      </c>
      <c r="I41" s="31">
        <v>523271</v>
      </c>
    </row>
    <row r="42" spans="2:9" s="6" customFormat="1" ht="9">
      <c r="B42" s="74">
        <v>35</v>
      </c>
      <c r="C42" s="27" t="s">
        <v>125</v>
      </c>
      <c r="D42" s="50">
        <f t="shared" si="1"/>
        <v>557153.949</v>
      </c>
      <c r="E42" s="51" t="s">
        <v>110</v>
      </c>
      <c r="F42" s="28" t="s">
        <v>6</v>
      </c>
      <c r="G42" s="29">
        <v>9949</v>
      </c>
      <c r="H42" s="133">
        <v>15</v>
      </c>
      <c r="I42" s="31">
        <v>149235</v>
      </c>
    </row>
    <row r="43" spans="2:9" s="6" customFormat="1" ht="22.5" customHeight="1">
      <c r="B43" s="74">
        <v>36</v>
      </c>
      <c r="C43" s="27" t="s">
        <v>126</v>
      </c>
      <c r="D43" s="50">
        <f t="shared" si="1"/>
        <v>1751095.2689999999</v>
      </c>
      <c r="E43" s="51" t="s">
        <v>110</v>
      </c>
      <c r="F43" s="28" t="s">
        <v>6</v>
      </c>
      <c r="G43" s="29">
        <v>31269</v>
      </c>
      <c r="H43" s="133">
        <v>25</v>
      </c>
      <c r="I43" s="31">
        <v>781725</v>
      </c>
    </row>
    <row r="44" spans="2:9" s="6" customFormat="1" ht="10.5" customHeight="1">
      <c r="B44" s="74">
        <v>37</v>
      </c>
      <c r="C44" s="27" t="s">
        <v>213</v>
      </c>
      <c r="D44" s="50">
        <f>G44*56.001</f>
        <v>1583092.2689999999</v>
      </c>
      <c r="E44" s="51" t="s">
        <v>110</v>
      </c>
      <c r="F44" s="28" t="s">
        <v>6</v>
      </c>
      <c r="G44" s="29">
        <v>28269</v>
      </c>
      <c r="H44" s="133">
        <v>35</v>
      </c>
      <c r="I44" s="31">
        <v>989415</v>
      </c>
    </row>
    <row r="45" spans="2:9" s="6" customFormat="1" ht="9">
      <c r="B45" s="74">
        <v>38</v>
      </c>
      <c r="C45" s="27" t="s">
        <v>67</v>
      </c>
      <c r="D45" s="50">
        <f t="shared" si="1"/>
        <v>78401.4</v>
      </c>
      <c r="E45" s="51" t="s">
        <v>110</v>
      </c>
      <c r="F45" s="28" t="s">
        <v>6</v>
      </c>
      <c r="G45" s="29">
        <v>1400</v>
      </c>
      <c r="H45" s="133">
        <v>30</v>
      </c>
      <c r="I45" s="31">
        <v>42000</v>
      </c>
    </row>
    <row r="46" spans="2:9" s="6" customFormat="1" ht="9">
      <c r="B46" s="74">
        <v>39</v>
      </c>
      <c r="C46" s="27" t="s">
        <v>9</v>
      </c>
      <c r="D46" s="50">
        <f t="shared" si="1"/>
        <v>611306.916</v>
      </c>
      <c r="E46" s="51" t="s">
        <v>110</v>
      </c>
      <c r="F46" s="28" t="s">
        <v>6</v>
      </c>
      <c r="G46" s="29">
        <v>10916</v>
      </c>
      <c r="H46" s="133">
        <v>24</v>
      </c>
      <c r="I46" s="31">
        <v>261984</v>
      </c>
    </row>
    <row r="47" spans="2:9" s="6" customFormat="1" ht="9">
      <c r="B47" s="74">
        <v>40</v>
      </c>
      <c r="C47" s="27" t="s">
        <v>68</v>
      </c>
      <c r="D47" s="50">
        <f>G47*0.01414</f>
        <v>160733.1978</v>
      </c>
      <c r="E47" s="51" t="s">
        <v>109</v>
      </c>
      <c r="F47" s="28" t="s">
        <v>69</v>
      </c>
      <c r="G47" s="29">
        <v>11367270</v>
      </c>
      <c r="H47" s="133">
        <v>0.08333333333333333</v>
      </c>
      <c r="I47" s="31">
        <v>947272</v>
      </c>
    </row>
    <row r="48" spans="2:9" s="6" customFormat="1" ht="9">
      <c r="B48" s="74">
        <v>41</v>
      </c>
      <c r="C48" s="27" t="s">
        <v>12</v>
      </c>
      <c r="D48" s="50"/>
      <c r="E48" s="51"/>
      <c r="F48" s="28" t="s">
        <v>4</v>
      </c>
      <c r="G48" s="29">
        <v>55835049</v>
      </c>
      <c r="H48" s="133" t="s">
        <v>130</v>
      </c>
      <c r="I48" s="31">
        <v>744467</v>
      </c>
    </row>
    <row r="49" spans="2:9" s="6" customFormat="1" ht="9">
      <c r="B49" s="74">
        <v>42</v>
      </c>
      <c r="C49" s="27" t="s">
        <v>216</v>
      </c>
      <c r="D49" s="50">
        <f aca="true" t="shared" si="2" ref="D49:D54">G49*56.001</f>
        <v>120402.15</v>
      </c>
      <c r="E49" s="51" t="s">
        <v>110</v>
      </c>
      <c r="F49" s="28" t="s">
        <v>6</v>
      </c>
      <c r="G49" s="29">
        <v>2150</v>
      </c>
      <c r="H49" s="133">
        <v>100</v>
      </c>
      <c r="I49" s="31">
        <v>215000</v>
      </c>
    </row>
    <row r="50" spans="2:9" s="6" customFormat="1" ht="9">
      <c r="B50" s="74">
        <v>43</v>
      </c>
      <c r="C50" s="27" t="s">
        <v>128</v>
      </c>
      <c r="D50" s="50">
        <f t="shared" si="2"/>
        <v>74369.328</v>
      </c>
      <c r="E50" s="51" t="s">
        <v>110</v>
      </c>
      <c r="F50" s="28" t="s">
        <v>6</v>
      </c>
      <c r="G50" s="29">
        <v>1328</v>
      </c>
      <c r="H50" s="133">
        <v>80</v>
      </c>
      <c r="I50" s="31">
        <v>106240</v>
      </c>
    </row>
    <row r="51" spans="2:9" s="6" customFormat="1" ht="9">
      <c r="B51" s="74">
        <v>44</v>
      </c>
      <c r="C51" s="27" t="s">
        <v>217</v>
      </c>
      <c r="D51" s="50">
        <f t="shared" si="2"/>
        <v>33712.602</v>
      </c>
      <c r="E51" s="51" t="s">
        <v>110</v>
      </c>
      <c r="F51" s="28" t="s">
        <v>6</v>
      </c>
      <c r="G51" s="29">
        <v>602</v>
      </c>
      <c r="H51" s="133">
        <v>24</v>
      </c>
      <c r="I51" s="31">
        <v>14448</v>
      </c>
    </row>
    <row r="52" spans="2:9" s="6" customFormat="1" ht="9">
      <c r="B52" s="74">
        <v>45</v>
      </c>
      <c r="C52" s="27" t="s">
        <v>75</v>
      </c>
      <c r="D52" s="50">
        <f t="shared" si="2"/>
        <v>155850.783</v>
      </c>
      <c r="E52" s="51" t="s">
        <v>110</v>
      </c>
      <c r="F52" s="28" t="s">
        <v>6</v>
      </c>
      <c r="G52" s="29">
        <v>2783</v>
      </c>
      <c r="H52" s="133">
        <v>60</v>
      </c>
      <c r="I52" s="31">
        <v>166980</v>
      </c>
    </row>
    <row r="53" spans="2:9" s="6" customFormat="1" ht="9">
      <c r="B53" s="74">
        <v>46</v>
      </c>
      <c r="C53" s="27" t="s">
        <v>20</v>
      </c>
      <c r="D53" s="50">
        <f t="shared" si="2"/>
        <v>15663255.695999999</v>
      </c>
      <c r="E53" s="51" t="s">
        <v>110</v>
      </c>
      <c r="F53" s="28" t="s">
        <v>6</v>
      </c>
      <c r="G53" s="29">
        <v>279696</v>
      </c>
      <c r="H53" s="135">
        <v>1</v>
      </c>
      <c r="I53" s="31">
        <v>279696</v>
      </c>
    </row>
    <row r="54" spans="2:9" s="6" customFormat="1" ht="9">
      <c r="B54" s="74">
        <v>47</v>
      </c>
      <c r="C54" s="27" t="s">
        <v>129</v>
      </c>
      <c r="D54" s="50">
        <f t="shared" si="2"/>
        <v>15046740.686999999</v>
      </c>
      <c r="E54" s="51" t="s">
        <v>110</v>
      </c>
      <c r="F54" s="28" t="s">
        <v>6</v>
      </c>
      <c r="G54" s="29">
        <v>268687</v>
      </c>
      <c r="H54" s="133">
        <v>1.5</v>
      </c>
      <c r="I54" s="31">
        <v>403030</v>
      </c>
    </row>
    <row r="55" spans="2:9" s="6" customFormat="1" ht="22.5" customHeight="1">
      <c r="B55" s="74">
        <v>48</v>
      </c>
      <c r="C55" s="27" t="s">
        <v>221</v>
      </c>
      <c r="D55" s="50">
        <f>G55*6.820992</f>
        <v>889293.6529920001</v>
      </c>
      <c r="E55" s="51" t="s">
        <v>118</v>
      </c>
      <c r="F55" s="162" t="s">
        <v>78</v>
      </c>
      <c r="G55" s="29">
        <v>130376</v>
      </c>
      <c r="H55" s="133">
        <v>11</v>
      </c>
      <c r="I55" s="31">
        <v>1434136</v>
      </c>
    </row>
    <row r="56" spans="2:9" s="6" customFormat="1" ht="9">
      <c r="B56" s="74">
        <v>49</v>
      </c>
      <c r="C56" s="27" t="s">
        <v>22</v>
      </c>
      <c r="D56" s="50">
        <f>G56*56.001</f>
        <v>6857714.4569999995</v>
      </c>
      <c r="E56" s="51" t="s">
        <v>110</v>
      </c>
      <c r="F56" s="28" t="s">
        <v>6</v>
      </c>
      <c r="G56" s="29">
        <v>122457</v>
      </c>
      <c r="H56" s="133">
        <v>1</v>
      </c>
      <c r="I56" s="31">
        <v>122457</v>
      </c>
    </row>
    <row r="57" spans="2:9" s="6" customFormat="1" ht="9">
      <c r="B57" s="74">
        <v>50</v>
      </c>
      <c r="C57" s="27" t="s">
        <v>23</v>
      </c>
      <c r="D57" s="50">
        <f>G57*56.001</f>
        <v>10043219.34</v>
      </c>
      <c r="E57" s="51" t="s">
        <v>110</v>
      </c>
      <c r="F57" s="28" t="s">
        <v>6</v>
      </c>
      <c r="G57" s="29">
        <v>179340</v>
      </c>
      <c r="H57" s="133">
        <v>0.2</v>
      </c>
      <c r="I57" s="31">
        <v>35868</v>
      </c>
    </row>
    <row r="58" spans="2:9" s="6" customFormat="1" ht="8.25" customHeight="1">
      <c r="B58" s="94"/>
      <c r="C58" s="95"/>
      <c r="D58" s="96"/>
      <c r="E58" s="97"/>
      <c r="F58" s="98"/>
      <c r="G58" s="99"/>
      <c r="H58" s="136"/>
      <c r="I58" s="99"/>
    </row>
    <row r="59" spans="2:9" s="6" customFormat="1" ht="9">
      <c r="B59" s="81"/>
      <c r="C59" s="11"/>
      <c r="D59" s="12"/>
      <c r="E59" s="13"/>
      <c r="F59" s="14"/>
      <c r="G59" s="15"/>
      <c r="H59" s="137" t="s">
        <v>24</v>
      </c>
      <c r="I59" s="100">
        <f>SUM(I8:I57)</f>
        <v>34207166</v>
      </c>
    </row>
    <row r="60" spans="2:9" s="6" customFormat="1" ht="9">
      <c r="B60" s="81"/>
      <c r="C60" s="11"/>
      <c r="D60" s="12"/>
      <c r="E60" s="13"/>
      <c r="F60" s="14"/>
      <c r="G60" s="15"/>
      <c r="H60" s="137"/>
      <c r="I60" s="100"/>
    </row>
    <row r="61" spans="2:9" s="6" customFormat="1" ht="15" customHeight="1">
      <c r="B61" s="104"/>
      <c r="C61" s="105" t="s">
        <v>81</v>
      </c>
      <c r="D61" s="109"/>
      <c r="E61" s="110"/>
      <c r="F61" s="106"/>
      <c r="G61" s="107"/>
      <c r="H61" s="138"/>
      <c r="I61" s="108"/>
    </row>
    <row r="62" spans="2:9" s="6" customFormat="1" ht="9">
      <c r="B62" s="87">
        <v>51</v>
      </c>
      <c r="C62" s="88" t="s">
        <v>82</v>
      </c>
      <c r="D62" s="89"/>
      <c r="E62" s="90"/>
      <c r="F62" s="91" t="s">
        <v>4</v>
      </c>
      <c r="G62" s="92">
        <v>88249</v>
      </c>
      <c r="H62" s="139">
        <v>2</v>
      </c>
      <c r="I62" s="93">
        <v>176498</v>
      </c>
    </row>
    <row r="63" spans="2:9" s="6" customFormat="1" ht="9">
      <c r="B63" s="74">
        <v>52</v>
      </c>
      <c r="C63" s="27" t="s">
        <v>131</v>
      </c>
      <c r="D63" s="50"/>
      <c r="E63" s="51"/>
      <c r="F63" s="39" t="s">
        <v>4</v>
      </c>
      <c r="G63" s="29">
        <v>18633</v>
      </c>
      <c r="H63" s="133">
        <v>2</v>
      </c>
      <c r="I63" s="31">
        <v>37266</v>
      </c>
    </row>
    <row r="64" spans="2:9" s="6" customFormat="1" ht="9">
      <c r="B64" s="74">
        <v>53</v>
      </c>
      <c r="C64" s="27" t="s">
        <v>199</v>
      </c>
      <c r="D64" s="50"/>
      <c r="E64" s="51"/>
      <c r="F64" s="39" t="s">
        <v>4</v>
      </c>
      <c r="G64" s="29">
        <v>632</v>
      </c>
      <c r="H64" s="133">
        <v>4</v>
      </c>
      <c r="I64" s="31">
        <v>2528</v>
      </c>
    </row>
    <row r="65" spans="2:9" s="6" customFormat="1" ht="9">
      <c r="B65" s="74">
        <v>54</v>
      </c>
      <c r="C65" s="27" t="s">
        <v>205</v>
      </c>
      <c r="D65" s="50"/>
      <c r="E65" s="51"/>
      <c r="F65" s="39" t="s">
        <v>4</v>
      </c>
      <c r="G65" s="29">
        <v>1090797</v>
      </c>
      <c r="H65" s="133">
        <v>0.3333333333333333</v>
      </c>
      <c r="I65" s="31">
        <v>363599</v>
      </c>
    </row>
    <row r="66" spans="2:9" s="6" customFormat="1" ht="9">
      <c r="B66" s="74">
        <v>55</v>
      </c>
      <c r="C66" s="27" t="s">
        <v>87</v>
      </c>
      <c r="D66" s="50"/>
      <c r="E66" s="51"/>
      <c r="F66" s="39" t="s">
        <v>4</v>
      </c>
      <c r="G66" s="29">
        <v>317788</v>
      </c>
      <c r="H66" s="135">
        <v>0.08333333333333333</v>
      </c>
      <c r="I66" s="31">
        <v>26482</v>
      </c>
    </row>
    <row r="67" spans="2:9" s="6" customFormat="1" ht="9">
      <c r="B67" s="74">
        <v>56</v>
      </c>
      <c r="C67" s="27" t="s">
        <v>88</v>
      </c>
      <c r="D67" s="50"/>
      <c r="E67" s="51"/>
      <c r="F67" s="39" t="s">
        <v>4</v>
      </c>
      <c r="G67" s="29">
        <v>1585300</v>
      </c>
      <c r="H67" s="133" t="s">
        <v>108</v>
      </c>
      <c r="I67" s="31">
        <v>3170</v>
      </c>
    </row>
    <row r="68" spans="2:9" s="6" customFormat="1" ht="9">
      <c r="B68" s="74">
        <v>57</v>
      </c>
      <c r="C68" s="27" t="s">
        <v>141</v>
      </c>
      <c r="D68" s="50"/>
      <c r="E68" s="51"/>
      <c r="F68" s="39" t="s">
        <v>4</v>
      </c>
      <c r="G68" s="29">
        <v>56859007</v>
      </c>
      <c r="H68" s="133" t="s">
        <v>149</v>
      </c>
      <c r="I68" s="31">
        <v>1023462</v>
      </c>
    </row>
    <row r="69" spans="2:10" s="6" customFormat="1" ht="9" customHeight="1">
      <c r="B69" s="74">
        <v>58</v>
      </c>
      <c r="C69" s="27" t="s">
        <v>142</v>
      </c>
      <c r="D69" s="50">
        <f>G69*56.001</f>
        <v>169179.02099999998</v>
      </c>
      <c r="E69" s="51" t="s">
        <v>110</v>
      </c>
      <c r="F69" s="39" t="s">
        <v>6</v>
      </c>
      <c r="G69" s="29">
        <v>3021</v>
      </c>
      <c r="H69" s="133">
        <v>2</v>
      </c>
      <c r="I69" s="31">
        <v>6042</v>
      </c>
      <c r="J69" s="122" t="s">
        <v>136</v>
      </c>
    </row>
    <row r="70" spans="2:9" s="6" customFormat="1" ht="9">
      <c r="B70" s="74">
        <v>59</v>
      </c>
      <c r="C70" s="27" t="s">
        <v>90</v>
      </c>
      <c r="D70" s="50">
        <f>G70*6.820992</f>
        <v>18150.659712</v>
      </c>
      <c r="E70" s="51" t="s">
        <v>118</v>
      </c>
      <c r="F70" s="28" t="s">
        <v>95</v>
      </c>
      <c r="G70" s="29">
        <v>2661</v>
      </c>
      <c r="H70" s="133">
        <v>20</v>
      </c>
      <c r="I70" s="31">
        <v>53220</v>
      </c>
    </row>
    <row r="71" spans="2:9" s="6" customFormat="1" ht="9">
      <c r="B71" s="74">
        <v>60</v>
      </c>
      <c r="C71" s="27" t="s">
        <v>91</v>
      </c>
      <c r="D71" s="50"/>
      <c r="E71" s="51"/>
      <c r="F71" s="28" t="s">
        <v>4</v>
      </c>
      <c r="G71" s="29">
        <v>233175</v>
      </c>
      <c r="H71" s="133">
        <v>0.2</v>
      </c>
      <c r="I71" s="31">
        <v>46635</v>
      </c>
    </row>
    <row r="72" spans="2:9" s="6" customFormat="1" ht="9">
      <c r="B72" s="74">
        <v>61</v>
      </c>
      <c r="C72" s="27" t="s">
        <v>92</v>
      </c>
      <c r="D72" s="50"/>
      <c r="E72" s="51"/>
      <c r="F72" s="28" t="s">
        <v>21</v>
      </c>
      <c r="G72" s="29">
        <v>27765</v>
      </c>
      <c r="H72" s="135">
        <v>0.6666666666666666</v>
      </c>
      <c r="I72" s="31">
        <v>18509</v>
      </c>
    </row>
    <row r="73" spans="2:9" s="6" customFormat="1" ht="9">
      <c r="B73" s="74">
        <v>62</v>
      </c>
      <c r="C73" s="27" t="s">
        <v>93</v>
      </c>
      <c r="D73" s="50"/>
      <c r="E73" s="51"/>
      <c r="F73" s="28" t="s">
        <v>21</v>
      </c>
      <c r="G73" s="29">
        <v>19531</v>
      </c>
      <c r="H73" s="133">
        <v>6</v>
      </c>
      <c r="I73" s="31">
        <v>117186</v>
      </c>
    </row>
    <row r="74" spans="2:9" s="6" customFormat="1" ht="10.5" customHeight="1">
      <c r="B74" s="79">
        <v>63</v>
      </c>
      <c r="C74" s="38" t="s">
        <v>94</v>
      </c>
      <c r="D74" s="57">
        <f>G74*56.001</f>
        <v>560682.012</v>
      </c>
      <c r="E74" s="58" t="s">
        <v>110</v>
      </c>
      <c r="F74" s="33" t="s">
        <v>6</v>
      </c>
      <c r="G74" s="34">
        <v>10012</v>
      </c>
      <c r="H74" s="140">
        <v>2.25</v>
      </c>
      <c r="I74" s="35">
        <v>22527</v>
      </c>
    </row>
    <row r="75" spans="2:9" s="6" customFormat="1" ht="9">
      <c r="B75" s="26"/>
      <c r="C75" s="8"/>
      <c r="D75" s="9"/>
      <c r="E75" s="10"/>
      <c r="F75" s="3"/>
      <c r="G75" s="21"/>
      <c r="H75" s="22"/>
      <c r="I75" s="21"/>
    </row>
    <row r="76" spans="2:9" s="6" customFormat="1" ht="15" customHeight="1">
      <c r="B76" s="266" t="s">
        <v>113</v>
      </c>
      <c r="C76" s="269" t="s">
        <v>225</v>
      </c>
      <c r="D76" s="269"/>
      <c r="E76" s="269"/>
      <c r="F76" s="269"/>
      <c r="G76" s="269"/>
      <c r="H76" s="269"/>
      <c r="I76" s="269"/>
    </row>
    <row r="77" spans="2:9" s="6" customFormat="1" ht="24.75" customHeight="1">
      <c r="B77" s="266"/>
      <c r="C77" s="269"/>
      <c r="D77" s="269"/>
      <c r="E77" s="269"/>
      <c r="F77" s="269"/>
      <c r="G77" s="269"/>
      <c r="H77" s="269"/>
      <c r="I77" s="269"/>
    </row>
    <row r="78" spans="2:9" s="6" customFormat="1" ht="9" customHeight="1">
      <c r="B78" s="8"/>
      <c r="C78" s="8"/>
      <c r="D78" s="8"/>
      <c r="E78" s="8"/>
      <c r="F78" s="8"/>
      <c r="G78" s="8"/>
      <c r="H78" s="8"/>
      <c r="I78" s="8"/>
    </row>
    <row r="79" spans="2:9" s="6" customFormat="1" ht="50.25" customHeight="1">
      <c r="B79" s="26"/>
      <c r="C79" s="8"/>
      <c r="D79" s="9"/>
      <c r="E79" s="10"/>
      <c r="F79" s="3"/>
      <c r="G79" s="21"/>
      <c r="H79" s="22"/>
      <c r="I79" s="21"/>
    </row>
    <row r="80" spans="2:9" s="6" customFormat="1" ht="11.25">
      <c r="B80" s="60" t="s">
        <v>184</v>
      </c>
      <c r="C80" s="8"/>
      <c r="D80" s="9"/>
      <c r="E80" s="10"/>
      <c r="F80" s="3"/>
      <c r="G80" s="21"/>
      <c r="H80" s="22"/>
      <c r="I80" s="21"/>
    </row>
    <row r="81" spans="2:9" s="6" customFormat="1" ht="9">
      <c r="B81" s="84"/>
      <c r="C81" s="8"/>
      <c r="D81" s="9"/>
      <c r="E81" s="10"/>
      <c r="F81" s="3"/>
      <c r="G81" s="21"/>
      <c r="H81" s="22"/>
      <c r="I81" s="21"/>
    </row>
    <row r="82" spans="2:9" s="6" customFormat="1" ht="104.25" customHeight="1">
      <c r="B82" s="122" t="s">
        <v>136</v>
      </c>
      <c r="C82" s="289" t="s">
        <v>302</v>
      </c>
      <c r="D82" s="289"/>
      <c r="E82" s="289"/>
      <c r="F82" s="289"/>
      <c r="G82" s="289"/>
      <c r="H82" s="289"/>
      <c r="I82" s="289"/>
    </row>
    <row r="83" spans="2:9" s="6" customFormat="1" ht="9">
      <c r="B83" s="174"/>
      <c r="C83" s="8"/>
      <c r="D83" s="9"/>
      <c r="E83" s="10"/>
      <c r="F83" s="3"/>
      <c r="G83" s="21"/>
      <c r="H83" s="22"/>
      <c r="I83" s="21"/>
    </row>
    <row r="84" spans="2:9" s="6" customFormat="1" ht="11.25">
      <c r="B84" s="84"/>
      <c r="C84" s="120" t="s">
        <v>164</v>
      </c>
      <c r="D84" s="9"/>
      <c r="E84" s="10"/>
      <c r="F84" s="3"/>
      <c r="G84" s="130">
        <f>SUM(I59:I74)</f>
        <v>36104290</v>
      </c>
      <c r="H84" s="131" t="s">
        <v>182</v>
      </c>
      <c r="I84" s="21"/>
    </row>
    <row r="85" spans="2:17" ht="6" customHeight="1">
      <c r="B85" s="233"/>
      <c r="G85" s="21"/>
      <c r="H85" s="144"/>
      <c r="I85" s="21"/>
      <c r="K85" s="7"/>
      <c r="L85" s="7"/>
      <c r="M85" s="7"/>
      <c r="N85" s="7"/>
      <c r="O85" s="7"/>
      <c r="P85" s="7"/>
      <c r="Q85" s="7"/>
    </row>
    <row r="86" spans="2:17" ht="12.75" customHeight="1">
      <c r="B86" s="252" t="s">
        <v>300</v>
      </c>
      <c r="C86" s="253" t="s">
        <v>301</v>
      </c>
      <c r="D86" s="253"/>
      <c r="E86" s="253"/>
      <c r="F86" s="253"/>
      <c r="G86" s="253"/>
      <c r="H86" s="253"/>
      <c r="I86" s="253"/>
      <c r="K86" s="7"/>
      <c r="L86" s="7"/>
      <c r="M86" s="7"/>
      <c r="N86" s="7"/>
      <c r="O86" s="7"/>
      <c r="P86" s="7"/>
      <c r="Q86" s="7"/>
    </row>
    <row r="87" spans="2:17" ht="14.25" customHeight="1">
      <c r="B87" s="252"/>
      <c r="C87" s="253"/>
      <c r="D87" s="253"/>
      <c r="E87" s="253"/>
      <c r="F87" s="253"/>
      <c r="G87" s="253"/>
      <c r="H87" s="253"/>
      <c r="I87" s="253"/>
      <c r="K87" s="7"/>
      <c r="L87" s="7"/>
      <c r="M87" s="7"/>
      <c r="N87" s="7"/>
      <c r="O87" s="7"/>
      <c r="P87" s="7"/>
      <c r="Q87" s="7"/>
    </row>
    <row r="88" spans="2:9" s="6" customFormat="1" ht="9">
      <c r="B88" s="26"/>
      <c r="C88" s="8"/>
      <c r="D88" s="9"/>
      <c r="E88" s="10"/>
      <c r="F88" s="3"/>
      <c r="G88" s="21"/>
      <c r="H88" s="22"/>
      <c r="I88" s="21"/>
    </row>
    <row r="89" spans="2:9" s="6" customFormat="1" ht="9">
      <c r="B89" s="26"/>
      <c r="C89" s="8"/>
      <c r="D89" s="9"/>
      <c r="E89" s="10"/>
      <c r="F89" s="24"/>
      <c r="G89" s="21"/>
      <c r="H89" s="22"/>
      <c r="I89" s="21"/>
    </row>
    <row r="90" spans="2:9" s="6" customFormat="1" ht="9">
      <c r="B90" s="26"/>
      <c r="C90" s="8"/>
      <c r="D90" s="9"/>
      <c r="E90" s="10"/>
      <c r="F90" s="24"/>
      <c r="G90" s="21"/>
      <c r="H90" s="22"/>
      <c r="I90" s="21"/>
    </row>
    <row r="91" spans="2:9" s="6" customFormat="1" ht="9">
      <c r="B91" s="26"/>
      <c r="C91" s="8"/>
      <c r="D91" s="9"/>
      <c r="E91" s="10"/>
      <c r="F91" s="3"/>
      <c r="G91" s="21"/>
      <c r="H91" s="22"/>
      <c r="I91" s="21"/>
    </row>
    <row r="92" spans="2:9" s="6" customFormat="1" ht="9">
      <c r="B92" s="26"/>
      <c r="C92" s="8"/>
      <c r="D92" s="9"/>
      <c r="E92" s="10"/>
      <c r="F92" s="3"/>
      <c r="G92" s="21"/>
      <c r="H92" s="22"/>
      <c r="I92" s="21"/>
    </row>
    <row r="93" spans="2:9" s="6" customFormat="1" ht="9">
      <c r="B93" s="26"/>
      <c r="C93" s="8"/>
      <c r="D93" s="9"/>
      <c r="E93" s="10"/>
      <c r="F93" s="3"/>
      <c r="G93" s="21"/>
      <c r="H93" s="22"/>
      <c r="I93" s="21"/>
    </row>
    <row r="94" spans="2:9" s="6" customFormat="1" ht="9">
      <c r="B94" s="26"/>
      <c r="C94" s="8"/>
      <c r="D94" s="9"/>
      <c r="E94" s="10"/>
      <c r="F94" s="3"/>
      <c r="G94" s="21"/>
      <c r="H94" s="22"/>
      <c r="I94" s="21"/>
    </row>
    <row r="95" spans="2:9" s="6" customFormat="1" ht="9">
      <c r="B95" s="26"/>
      <c r="C95" s="8"/>
      <c r="D95" s="9"/>
      <c r="E95" s="10"/>
      <c r="F95" s="3"/>
      <c r="G95" s="21"/>
      <c r="H95" s="22"/>
      <c r="I95" s="21"/>
    </row>
    <row r="96" spans="2:9" s="6" customFormat="1" ht="9">
      <c r="B96" s="26"/>
      <c r="C96" s="8"/>
      <c r="D96" s="9"/>
      <c r="E96" s="10"/>
      <c r="F96" s="24"/>
      <c r="G96" s="21"/>
      <c r="H96" s="22"/>
      <c r="I96" s="21"/>
    </row>
    <row r="97" spans="2:9" s="6" customFormat="1" ht="9">
      <c r="B97" s="26"/>
      <c r="C97" s="8"/>
      <c r="D97" s="9"/>
      <c r="E97" s="10"/>
      <c r="F97" s="3"/>
      <c r="G97" s="21"/>
      <c r="H97" s="22"/>
      <c r="I97" s="21"/>
    </row>
    <row r="98" spans="2:9" s="6" customFormat="1" ht="9">
      <c r="B98" s="26"/>
      <c r="C98" s="8"/>
      <c r="D98" s="9"/>
      <c r="E98" s="10"/>
      <c r="F98" s="3"/>
      <c r="G98" s="21"/>
      <c r="H98" s="22"/>
      <c r="I98" s="21"/>
    </row>
    <row r="99" spans="2:9" s="6" customFormat="1" ht="9">
      <c r="B99" s="26"/>
      <c r="C99" s="8"/>
      <c r="D99" s="9"/>
      <c r="E99" s="10"/>
      <c r="F99" s="3"/>
      <c r="G99" s="21"/>
      <c r="H99" s="22"/>
      <c r="I99" s="21"/>
    </row>
    <row r="100" spans="2:9" s="6" customFormat="1" ht="9">
      <c r="B100" s="26"/>
      <c r="C100" s="8"/>
      <c r="D100" s="9"/>
      <c r="E100" s="10"/>
      <c r="F100" s="3"/>
      <c r="G100" s="21"/>
      <c r="H100" s="22"/>
      <c r="I100" s="25"/>
    </row>
    <row r="101" spans="2:9" s="6" customFormat="1" ht="9">
      <c r="B101" s="26"/>
      <c r="C101" s="8"/>
      <c r="D101" s="9"/>
      <c r="E101" s="10"/>
      <c r="F101" s="3"/>
      <c r="G101" s="21"/>
      <c r="H101" s="22"/>
      <c r="I101" s="25"/>
    </row>
    <row r="102" spans="2:9" s="6" customFormat="1" ht="15" customHeight="1">
      <c r="B102" s="8"/>
      <c r="C102" s="8"/>
      <c r="D102" s="9"/>
      <c r="E102" s="10"/>
      <c r="F102" s="3"/>
      <c r="G102" s="4"/>
      <c r="H102" s="5"/>
      <c r="I102" s="4"/>
    </row>
    <row r="103" spans="2:9" s="6" customFormat="1" ht="9">
      <c r="B103" s="26"/>
      <c r="C103" s="8"/>
      <c r="D103" s="9"/>
      <c r="E103" s="10"/>
      <c r="F103" s="3"/>
      <c r="G103" s="4"/>
      <c r="H103" s="5"/>
      <c r="I103" s="4"/>
    </row>
    <row r="104" spans="2:9" s="6" customFormat="1" ht="9">
      <c r="B104" s="26"/>
      <c r="C104" s="8"/>
      <c r="D104" s="9"/>
      <c r="E104" s="10"/>
      <c r="F104" s="3"/>
      <c r="G104" s="4"/>
      <c r="H104" s="5"/>
      <c r="I104" s="4"/>
    </row>
    <row r="105" spans="2:9" s="6" customFormat="1" ht="9">
      <c r="B105" s="26"/>
      <c r="C105" s="8"/>
      <c r="D105" s="9"/>
      <c r="E105" s="10"/>
      <c r="F105" s="3"/>
      <c r="G105" s="4"/>
      <c r="H105" s="5"/>
      <c r="I105" s="4"/>
    </row>
    <row r="106" spans="2:9" s="6" customFormat="1" ht="9">
      <c r="B106" s="26"/>
      <c r="C106" s="8"/>
      <c r="D106" s="9"/>
      <c r="E106" s="10"/>
      <c r="F106" s="3"/>
      <c r="G106" s="4"/>
      <c r="H106" s="5"/>
      <c r="I106" s="4"/>
    </row>
    <row r="107" spans="2:9" s="6" customFormat="1" ht="9">
      <c r="B107" s="26"/>
      <c r="C107" s="8"/>
      <c r="D107" s="9"/>
      <c r="E107" s="10"/>
      <c r="F107" s="3"/>
      <c r="G107" s="4"/>
      <c r="H107" s="5"/>
      <c r="I107" s="4"/>
    </row>
    <row r="108" spans="2:17" s="8" customFormat="1" ht="9">
      <c r="B108" s="26"/>
      <c r="D108" s="9"/>
      <c r="E108" s="10"/>
      <c r="F108" s="3"/>
      <c r="G108" s="4"/>
      <c r="H108" s="5"/>
      <c r="I108" s="4"/>
      <c r="J108" s="6"/>
      <c r="K108" s="6"/>
      <c r="L108" s="6"/>
      <c r="M108" s="6"/>
      <c r="N108" s="6"/>
      <c r="O108" s="6"/>
      <c r="P108" s="6"/>
      <c r="Q108" s="6"/>
    </row>
    <row r="109" spans="2:17" s="8" customFormat="1" ht="9">
      <c r="B109" s="26"/>
      <c r="D109" s="9"/>
      <c r="E109" s="10"/>
      <c r="F109" s="3"/>
      <c r="G109" s="4"/>
      <c r="H109" s="5"/>
      <c r="I109" s="4"/>
      <c r="J109" s="6"/>
      <c r="K109" s="6"/>
      <c r="L109" s="6"/>
      <c r="M109" s="6"/>
      <c r="N109" s="6"/>
      <c r="O109" s="6"/>
      <c r="P109" s="6"/>
      <c r="Q109" s="6"/>
    </row>
    <row r="110" spans="2:17" s="8" customFormat="1" ht="9">
      <c r="B110" s="26"/>
      <c r="D110" s="9"/>
      <c r="E110" s="10"/>
      <c r="F110" s="3"/>
      <c r="G110" s="4"/>
      <c r="H110" s="5"/>
      <c r="I110" s="4"/>
      <c r="J110" s="6"/>
      <c r="K110" s="6"/>
      <c r="L110" s="6"/>
      <c r="M110" s="6"/>
      <c r="N110" s="6"/>
      <c r="O110" s="6"/>
      <c r="P110" s="6"/>
      <c r="Q110" s="6"/>
    </row>
    <row r="111" spans="2:17" s="8" customFormat="1" ht="9">
      <c r="B111" s="26"/>
      <c r="D111" s="9"/>
      <c r="E111" s="10"/>
      <c r="F111" s="3"/>
      <c r="G111" s="4"/>
      <c r="H111" s="5"/>
      <c r="I111" s="4"/>
      <c r="J111" s="6"/>
      <c r="K111" s="6"/>
      <c r="L111" s="6"/>
      <c r="M111" s="6"/>
      <c r="N111" s="6"/>
      <c r="O111" s="6"/>
      <c r="P111" s="6"/>
      <c r="Q111" s="6"/>
    </row>
    <row r="112" spans="2:17" s="8" customFormat="1" ht="9">
      <c r="B112" s="26"/>
      <c r="D112" s="9"/>
      <c r="E112" s="10"/>
      <c r="F112" s="3"/>
      <c r="G112" s="4"/>
      <c r="H112" s="5"/>
      <c r="I112" s="4"/>
      <c r="J112" s="6"/>
      <c r="K112" s="6"/>
      <c r="L112" s="6"/>
      <c r="M112" s="6"/>
      <c r="N112" s="6"/>
      <c r="O112" s="6"/>
      <c r="P112" s="6"/>
      <c r="Q112" s="6"/>
    </row>
    <row r="113" spans="2:17" s="8" customFormat="1" ht="9">
      <c r="B113" s="26"/>
      <c r="D113" s="9"/>
      <c r="E113" s="10"/>
      <c r="F113" s="3"/>
      <c r="G113" s="4"/>
      <c r="H113" s="5"/>
      <c r="I113" s="4"/>
      <c r="J113" s="6"/>
      <c r="K113" s="6"/>
      <c r="L113" s="6"/>
      <c r="M113" s="6"/>
      <c r="N113" s="6"/>
      <c r="O113" s="6"/>
      <c r="P113" s="6"/>
      <c r="Q113" s="6"/>
    </row>
    <row r="114" spans="2:17" s="8" customFormat="1" ht="9">
      <c r="B114" s="26"/>
      <c r="D114" s="9"/>
      <c r="E114" s="10"/>
      <c r="F114" s="3"/>
      <c r="G114" s="4"/>
      <c r="H114" s="5"/>
      <c r="I114" s="4"/>
      <c r="J114" s="6"/>
      <c r="K114" s="6"/>
      <c r="L114" s="6"/>
      <c r="M114" s="6"/>
      <c r="N114" s="6"/>
      <c r="O114" s="6"/>
      <c r="P114" s="6"/>
      <c r="Q114" s="6"/>
    </row>
    <row r="115" spans="2:17" s="8" customFormat="1" ht="9">
      <c r="B115" s="26"/>
      <c r="D115" s="9"/>
      <c r="E115" s="10"/>
      <c r="F115" s="3"/>
      <c r="G115" s="4"/>
      <c r="H115" s="5"/>
      <c r="I115" s="4"/>
      <c r="J115" s="6"/>
      <c r="K115" s="6"/>
      <c r="L115" s="6"/>
      <c r="M115" s="6"/>
      <c r="N115" s="6"/>
      <c r="O115" s="6"/>
      <c r="P115" s="6"/>
      <c r="Q115" s="6"/>
    </row>
    <row r="116" spans="2:17" s="8" customFormat="1" ht="9">
      <c r="B116" s="26"/>
      <c r="D116" s="9"/>
      <c r="E116" s="10"/>
      <c r="F116" s="3"/>
      <c r="G116" s="4"/>
      <c r="H116" s="5"/>
      <c r="I116" s="4"/>
      <c r="J116" s="6"/>
      <c r="K116" s="6"/>
      <c r="L116" s="6"/>
      <c r="M116" s="6"/>
      <c r="N116" s="6"/>
      <c r="O116" s="6"/>
      <c r="P116" s="6"/>
      <c r="Q116" s="6"/>
    </row>
    <row r="117" spans="2:17" s="8" customFormat="1" ht="9">
      <c r="B117" s="26"/>
      <c r="D117" s="9"/>
      <c r="E117" s="10"/>
      <c r="F117" s="3"/>
      <c r="G117" s="4"/>
      <c r="H117" s="5"/>
      <c r="I117" s="4"/>
      <c r="J117" s="6"/>
      <c r="K117" s="6"/>
      <c r="L117" s="6"/>
      <c r="M117" s="6"/>
      <c r="N117" s="6"/>
      <c r="O117" s="6"/>
      <c r="P117" s="6"/>
      <c r="Q117" s="6"/>
    </row>
    <row r="118" spans="2:17" s="8" customFormat="1" ht="9">
      <c r="B118" s="26"/>
      <c r="D118" s="9"/>
      <c r="E118" s="10"/>
      <c r="F118" s="3"/>
      <c r="G118" s="4"/>
      <c r="H118" s="5"/>
      <c r="I118" s="4"/>
      <c r="J118" s="6"/>
      <c r="K118" s="6"/>
      <c r="L118" s="6"/>
      <c r="M118" s="6"/>
      <c r="N118" s="6"/>
      <c r="O118" s="6"/>
      <c r="P118" s="6"/>
      <c r="Q118" s="6"/>
    </row>
    <row r="119" spans="2:17" s="8" customFormat="1" ht="9">
      <c r="B119" s="26"/>
      <c r="D119" s="9"/>
      <c r="E119" s="10"/>
      <c r="F119" s="3"/>
      <c r="G119" s="4"/>
      <c r="H119" s="5"/>
      <c r="I119" s="4"/>
      <c r="J119" s="6"/>
      <c r="K119" s="6"/>
      <c r="L119" s="6"/>
      <c r="M119" s="6"/>
      <c r="N119" s="6"/>
      <c r="O119" s="6"/>
      <c r="P119" s="6"/>
      <c r="Q119" s="6"/>
    </row>
    <row r="120" spans="2:17" s="8" customFormat="1" ht="9">
      <c r="B120" s="26"/>
      <c r="D120" s="9"/>
      <c r="E120" s="10"/>
      <c r="F120" s="3"/>
      <c r="G120" s="4"/>
      <c r="H120" s="5"/>
      <c r="I120" s="4"/>
      <c r="J120" s="6"/>
      <c r="K120" s="6"/>
      <c r="L120" s="6"/>
      <c r="M120" s="6"/>
      <c r="N120" s="6"/>
      <c r="O120" s="6"/>
      <c r="P120" s="6"/>
      <c r="Q120" s="6"/>
    </row>
    <row r="121" spans="2:17" s="8" customFormat="1" ht="9">
      <c r="B121" s="26"/>
      <c r="D121" s="9"/>
      <c r="E121" s="10"/>
      <c r="F121" s="3"/>
      <c r="G121" s="4"/>
      <c r="H121" s="5"/>
      <c r="I121" s="4"/>
      <c r="J121" s="6"/>
      <c r="K121" s="6"/>
      <c r="L121" s="6"/>
      <c r="M121" s="6"/>
      <c r="N121" s="6"/>
      <c r="O121" s="6"/>
      <c r="P121" s="6"/>
      <c r="Q121" s="6"/>
    </row>
    <row r="122" spans="2:17" s="8" customFormat="1" ht="9">
      <c r="B122" s="26"/>
      <c r="D122" s="9"/>
      <c r="E122" s="10"/>
      <c r="F122" s="3"/>
      <c r="G122" s="4"/>
      <c r="H122" s="5"/>
      <c r="I122" s="4"/>
      <c r="J122" s="6"/>
      <c r="K122" s="6"/>
      <c r="L122" s="6"/>
      <c r="M122" s="6"/>
      <c r="N122" s="6"/>
      <c r="O122" s="6"/>
      <c r="P122" s="6"/>
      <c r="Q122" s="6"/>
    </row>
    <row r="123" spans="2:17" s="8" customFormat="1" ht="9">
      <c r="B123" s="26"/>
      <c r="D123" s="9"/>
      <c r="E123" s="10"/>
      <c r="F123" s="3"/>
      <c r="G123" s="4"/>
      <c r="H123" s="5"/>
      <c r="I123" s="4"/>
      <c r="J123" s="6"/>
      <c r="K123" s="6"/>
      <c r="L123" s="6"/>
      <c r="M123" s="6"/>
      <c r="N123" s="6"/>
      <c r="O123" s="6"/>
      <c r="P123" s="6"/>
      <c r="Q123" s="6"/>
    </row>
    <row r="124" spans="2:17" s="8" customFormat="1" ht="9">
      <c r="B124" s="26"/>
      <c r="D124" s="9"/>
      <c r="E124" s="10"/>
      <c r="F124" s="3"/>
      <c r="G124" s="4"/>
      <c r="H124" s="5"/>
      <c r="I124" s="4"/>
      <c r="J124" s="6"/>
      <c r="K124" s="6"/>
      <c r="L124" s="6"/>
      <c r="M124" s="6"/>
      <c r="N124" s="6"/>
      <c r="O124" s="6"/>
      <c r="P124" s="6"/>
      <c r="Q124" s="6"/>
    </row>
    <row r="125" spans="2:17" s="8" customFormat="1" ht="9">
      <c r="B125" s="26"/>
      <c r="D125" s="9"/>
      <c r="E125" s="10"/>
      <c r="F125" s="3"/>
      <c r="G125" s="4"/>
      <c r="H125" s="5"/>
      <c r="I125" s="4"/>
      <c r="J125" s="6"/>
      <c r="K125" s="6"/>
      <c r="L125" s="6"/>
      <c r="M125" s="6"/>
      <c r="N125" s="6"/>
      <c r="O125" s="6"/>
      <c r="P125" s="6"/>
      <c r="Q125" s="6"/>
    </row>
    <row r="126" spans="2:17" s="8" customFormat="1" ht="9">
      <c r="B126" s="26"/>
      <c r="D126" s="9"/>
      <c r="E126" s="10"/>
      <c r="F126" s="3"/>
      <c r="G126" s="4"/>
      <c r="H126" s="5"/>
      <c r="I126" s="4"/>
      <c r="J126" s="6"/>
      <c r="K126" s="6"/>
      <c r="L126" s="6"/>
      <c r="M126" s="6"/>
      <c r="N126" s="6"/>
      <c r="O126" s="6"/>
      <c r="P126" s="6"/>
      <c r="Q126" s="6"/>
    </row>
    <row r="127" spans="2:17" s="8" customFormat="1" ht="9">
      <c r="B127" s="26"/>
      <c r="D127" s="9"/>
      <c r="E127" s="10"/>
      <c r="F127" s="3"/>
      <c r="G127" s="4"/>
      <c r="H127" s="5"/>
      <c r="I127" s="4"/>
      <c r="J127" s="6"/>
      <c r="K127" s="6"/>
      <c r="L127" s="6"/>
      <c r="M127" s="6"/>
      <c r="N127" s="6"/>
      <c r="O127" s="6"/>
      <c r="P127" s="6"/>
      <c r="Q127" s="6"/>
    </row>
    <row r="128" spans="2:17" s="8" customFormat="1" ht="9">
      <c r="B128" s="26"/>
      <c r="D128" s="9"/>
      <c r="E128" s="10"/>
      <c r="F128" s="3"/>
      <c r="G128" s="4"/>
      <c r="H128" s="5"/>
      <c r="I128" s="4"/>
      <c r="J128" s="6"/>
      <c r="K128" s="6"/>
      <c r="L128" s="6"/>
      <c r="M128" s="6"/>
      <c r="N128" s="6"/>
      <c r="O128" s="6"/>
      <c r="P128" s="6"/>
      <c r="Q128" s="6"/>
    </row>
    <row r="129" spans="2:17" s="8" customFormat="1" ht="9">
      <c r="B129" s="26"/>
      <c r="D129" s="9"/>
      <c r="E129" s="10"/>
      <c r="F129" s="3"/>
      <c r="G129" s="4"/>
      <c r="H129" s="5"/>
      <c r="I129" s="4"/>
      <c r="J129" s="6"/>
      <c r="K129" s="6"/>
      <c r="L129" s="6"/>
      <c r="M129" s="6"/>
      <c r="N129" s="6"/>
      <c r="O129" s="6"/>
      <c r="P129" s="6"/>
      <c r="Q129" s="6"/>
    </row>
    <row r="130" spans="2:17" s="8" customFormat="1" ht="9">
      <c r="B130" s="26"/>
      <c r="D130" s="9"/>
      <c r="E130" s="10"/>
      <c r="F130" s="3"/>
      <c r="G130" s="4"/>
      <c r="H130" s="5"/>
      <c r="I130" s="4"/>
      <c r="J130" s="6"/>
      <c r="K130" s="6"/>
      <c r="L130" s="6"/>
      <c r="M130" s="6"/>
      <c r="N130" s="6"/>
      <c r="O130" s="6"/>
      <c r="P130" s="6"/>
      <c r="Q130" s="6"/>
    </row>
    <row r="131" spans="2:17" s="8" customFormat="1" ht="9">
      <c r="B131" s="26"/>
      <c r="D131" s="9"/>
      <c r="E131" s="10"/>
      <c r="F131" s="3"/>
      <c r="G131" s="4"/>
      <c r="H131" s="5"/>
      <c r="I131" s="4"/>
      <c r="J131" s="6"/>
      <c r="K131" s="6"/>
      <c r="L131" s="6"/>
      <c r="M131" s="6"/>
      <c r="N131" s="6"/>
      <c r="O131" s="6"/>
      <c r="P131" s="6"/>
      <c r="Q131" s="6"/>
    </row>
    <row r="132" spans="2:17" s="8" customFormat="1" ht="9">
      <c r="B132" s="26"/>
      <c r="D132" s="9"/>
      <c r="E132" s="10"/>
      <c r="F132" s="3"/>
      <c r="G132" s="4"/>
      <c r="H132" s="5"/>
      <c r="I132" s="4"/>
      <c r="J132" s="6"/>
      <c r="K132" s="6"/>
      <c r="L132" s="6"/>
      <c r="M132" s="6"/>
      <c r="N132" s="6"/>
      <c r="O132" s="6"/>
      <c r="P132" s="6"/>
      <c r="Q132" s="6"/>
    </row>
    <row r="133" spans="2:17" s="8" customFormat="1" ht="9">
      <c r="B133" s="26"/>
      <c r="D133" s="9"/>
      <c r="E133" s="10"/>
      <c r="F133" s="3"/>
      <c r="G133" s="4"/>
      <c r="H133" s="5"/>
      <c r="I133" s="4"/>
      <c r="J133" s="6"/>
      <c r="K133" s="6"/>
      <c r="L133" s="6"/>
      <c r="M133" s="6"/>
      <c r="N133" s="6"/>
      <c r="O133" s="6"/>
      <c r="P133" s="6"/>
      <c r="Q133" s="6"/>
    </row>
    <row r="134" spans="2:17" s="8" customFormat="1" ht="9">
      <c r="B134" s="26"/>
      <c r="D134" s="9"/>
      <c r="E134" s="10"/>
      <c r="F134" s="3"/>
      <c r="G134" s="4"/>
      <c r="H134" s="5"/>
      <c r="I134" s="4"/>
      <c r="J134" s="6"/>
      <c r="K134" s="6"/>
      <c r="L134" s="6"/>
      <c r="M134" s="6"/>
      <c r="N134" s="6"/>
      <c r="O134" s="6"/>
      <c r="P134" s="6"/>
      <c r="Q134" s="6"/>
    </row>
    <row r="135" spans="2:17" s="8" customFormat="1" ht="9">
      <c r="B135" s="26"/>
      <c r="D135" s="9"/>
      <c r="E135" s="10"/>
      <c r="F135" s="3"/>
      <c r="G135" s="4"/>
      <c r="H135" s="5"/>
      <c r="I135" s="4"/>
      <c r="J135" s="6"/>
      <c r="K135" s="6"/>
      <c r="L135" s="6"/>
      <c r="M135" s="6"/>
      <c r="N135" s="6"/>
      <c r="O135" s="6"/>
      <c r="P135" s="6"/>
      <c r="Q135" s="6"/>
    </row>
    <row r="136" spans="2:17" s="8" customFormat="1" ht="9">
      <c r="B136" s="26"/>
      <c r="D136" s="9"/>
      <c r="E136" s="10"/>
      <c r="F136" s="3"/>
      <c r="G136" s="4"/>
      <c r="H136" s="5"/>
      <c r="I136" s="4"/>
      <c r="J136" s="6"/>
      <c r="K136" s="6"/>
      <c r="L136" s="6"/>
      <c r="M136" s="6"/>
      <c r="N136" s="6"/>
      <c r="O136" s="6"/>
      <c r="P136" s="6"/>
      <c r="Q136" s="6"/>
    </row>
    <row r="137" spans="2:17" s="8" customFormat="1" ht="9">
      <c r="B137" s="26"/>
      <c r="D137" s="9"/>
      <c r="E137" s="10"/>
      <c r="F137" s="3"/>
      <c r="G137" s="4"/>
      <c r="H137" s="5"/>
      <c r="I137" s="4"/>
      <c r="J137" s="6"/>
      <c r="K137" s="6"/>
      <c r="L137" s="6"/>
      <c r="M137" s="6"/>
      <c r="N137" s="6"/>
      <c r="O137" s="6"/>
      <c r="P137" s="6"/>
      <c r="Q137" s="6"/>
    </row>
    <row r="138" spans="2:17" s="8" customFormat="1" ht="9">
      <c r="B138" s="26"/>
      <c r="D138" s="9"/>
      <c r="E138" s="10"/>
      <c r="F138" s="3"/>
      <c r="G138" s="4"/>
      <c r="H138" s="5"/>
      <c r="I138" s="4"/>
      <c r="J138" s="6"/>
      <c r="K138" s="6"/>
      <c r="L138" s="6"/>
      <c r="M138" s="6"/>
      <c r="N138" s="6"/>
      <c r="O138" s="6"/>
      <c r="P138" s="6"/>
      <c r="Q138" s="6"/>
    </row>
    <row r="139" spans="2:17" s="8" customFormat="1" ht="9">
      <c r="B139" s="26"/>
      <c r="D139" s="9"/>
      <c r="E139" s="10"/>
      <c r="F139" s="3"/>
      <c r="G139" s="4"/>
      <c r="H139" s="5"/>
      <c r="I139" s="4"/>
      <c r="J139" s="6"/>
      <c r="K139" s="6"/>
      <c r="L139" s="6"/>
      <c r="M139" s="6"/>
      <c r="N139" s="6"/>
      <c r="O139" s="6"/>
      <c r="P139" s="6"/>
      <c r="Q139" s="6"/>
    </row>
    <row r="140" spans="2:17" s="8" customFormat="1" ht="9">
      <c r="B140" s="26"/>
      <c r="D140" s="9"/>
      <c r="E140" s="10"/>
      <c r="F140" s="3"/>
      <c r="G140" s="4"/>
      <c r="H140" s="5"/>
      <c r="I140" s="4"/>
      <c r="J140" s="6"/>
      <c r="K140" s="6"/>
      <c r="L140" s="6"/>
      <c r="M140" s="6"/>
      <c r="N140" s="6"/>
      <c r="O140" s="6"/>
      <c r="P140" s="6"/>
      <c r="Q140" s="6"/>
    </row>
    <row r="141" spans="2:17" s="8" customFormat="1" ht="9">
      <c r="B141" s="26"/>
      <c r="D141" s="9"/>
      <c r="E141" s="10"/>
      <c r="F141" s="3"/>
      <c r="G141" s="4"/>
      <c r="H141" s="5"/>
      <c r="I141" s="4"/>
      <c r="J141" s="6"/>
      <c r="K141" s="6"/>
      <c r="L141" s="6"/>
      <c r="M141" s="6"/>
      <c r="N141" s="6"/>
      <c r="O141" s="6"/>
      <c r="P141" s="6"/>
      <c r="Q141" s="6"/>
    </row>
    <row r="142" spans="2:17" s="8" customFormat="1" ht="9">
      <c r="B142" s="26"/>
      <c r="D142" s="9"/>
      <c r="E142" s="10"/>
      <c r="F142" s="3"/>
      <c r="G142" s="4"/>
      <c r="H142" s="5"/>
      <c r="I142" s="4"/>
      <c r="J142" s="6"/>
      <c r="K142" s="6"/>
      <c r="L142" s="6"/>
      <c r="M142" s="6"/>
      <c r="N142" s="6"/>
      <c r="O142" s="6"/>
      <c r="P142" s="6"/>
      <c r="Q142" s="6"/>
    </row>
    <row r="143" spans="2:17" s="8" customFormat="1" ht="9">
      <c r="B143" s="26"/>
      <c r="D143" s="9"/>
      <c r="E143" s="10"/>
      <c r="F143" s="3"/>
      <c r="G143" s="4"/>
      <c r="H143" s="5"/>
      <c r="I143" s="4"/>
      <c r="J143" s="6"/>
      <c r="K143" s="6"/>
      <c r="L143" s="6"/>
      <c r="M143" s="6"/>
      <c r="N143" s="6"/>
      <c r="O143" s="6"/>
      <c r="P143" s="6"/>
      <c r="Q143" s="6"/>
    </row>
    <row r="144" spans="2:17" s="8" customFormat="1" ht="9">
      <c r="B144" s="26"/>
      <c r="D144" s="9"/>
      <c r="E144" s="10"/>
      <c r="F144" s="3"/>
      <c r="G144" s="4"/>
      <c r="H144" s="5"/>
      <c r="I144" s="4"/>
      <c r="J144" s="6"/>
      <c r="K144" s="6"/>
      <c r="L144" s="6"/>
      <c r="M144" s="6"/>
      <c r="N144" s="6"/>
      <c r="O144" s="6"/>
      <c r="P144" s="6"/>
      <c r="Q144" s="6"/>
    </row>
    <row r="145" spans="2:17" s="8" customFormat="1" ht="9">
      <c r="B145" s="26"/>
      <c r="D145" s="9"/>
      <c r="E145" s="10"/>
      <c r="F145" s="3"/>
      <c r="G145" s="4"/>
      <c r="H145" s="5"/>
      <c r="I145" s="4"/>
      <c r="J145" s="6"/>
      <c r="K145" s="6"/>
      <c r="L145" s="6"/>
      <c r="M145" s="6"/>
      <c r="N145" s="6"/>
      <c r="O145" s="6"/>
      <c r="P145" s="6"/>
      <c r="Q145" s="6"/>
    </row>
    <row r="146" spans="2:17" s="8" customFormat="1" ht="9">
      <c r="B146" s="26"/>
      <c r="D146" s="9"/>
      <c r="E146" s="10"/>
      <c r="F146" s="3"/>
      <c r="G146" s="4"/>
      <c r="H146" s="5"/>
      <c r="I146" s="4"/>
      <c r="J146" s="6"/>
      <c r="K146" s="6"/>
      <c r="L146" s="6"/>
      <c r="M146" s="6"/>
      <c r="N146" s="6"/>
      <c r="O146" s="6"/>
      <c r="P146" s="6"/>
      <c r="Q146" s="6"/>
    </row>
    <row r="147" spans="2:17" s="8" customFormat="1" ht="9">
      <c r="B147" s="26"/>
      <c r="D147" s="9"/>
      <c r="E147" s="10"/>
      <c r="F147" s="3"/>
      <c r="G147" s="4"/>
      <c r="H147" s="5"/>
      <c r="I147" s="4"/>
      <c r="J147" s="6"/>
      <c r="K147" s="6"/>
      <c r="L147" s="6"/>
      <c r="M147" s="6"/>
      <c r="N147" s="6"/>
      <c r="O147" s="6"/>
      <c r="P147" s="6"/>
      <c r="Q147" s="6"/>
    </row>
    <row r="148" spans="2:17" s="8" customFormat="1" ht="9">
      <c r="B148" s="26"/>
      <c r="D148" s="9"/>
      <c r="E148" s="10"/>
      <c r="F148" s="3"/>
      <c r="G148" s="4"/>
      <c r="H148" s="5"/>
      <c r="I148" s="4"/>
      <c r="J148" s="6"/>
      <c r="K148" s="6"/>
      <c r="L148" s="6"/>
      <c r="M148" s="6"/>
      <c r="N148" s="6"/>
      <c r="O148" s="6"/>
      <c r="P148" s="6"/>
      <c r="Q148" s="6"/>
    </row>
    <row r="149" spans="2:17" s="8" customFormat="1" ht="9">
      <c r="B149" s="26"/>
      <c r="D149" s="9"/>
      <c r="E149" s="10"/>
      <c r="F149" s="3"/>
      <c r="G149" s="4"/>
      <c r="H149" s="5"/>
      <c r="I149" s="4"/>
      <c r="J149" s="6"/>
      <c r="K149" s="6"/>
      <c r="L149" s="6"/>
      <c r="M149" s="6"/>
      <c r="N149" s="6"/>
      <c r="O149" s="6"/>
      <c r="P149" s="6"/>
      <c r="Q149" s="6"/>
    </row>
    <row r="150" spans="2:17" s="8" customFormat="1" ht="9">
      <c r="B150" s="26"/>
      <c r="D150" s="9"/>
      <c r="E150" s="10"/>
      <c r="F150" s="3"/>
      <c r="G150" s="4"/>
      <c r="H150" s="5"/>
      <c r="I150" s="4"/>
      <c r="J150" s="6"/>
      <c r="K150" s="6"/>
      <c r="L150" s="6"/>
      <c r="M150" s="6"/>
      <c r="N150" s="6"/>
      <c r="O150" s="6"/>
      <c r="P150" s="6"/>
      <c r="Q150" s="6"/>
    </row>
    <row r="151" spans="2:17" s="8" customFormat="1" ht="9">
      <c r="B151" s="26"/>
      <c r="D151" s="9"/>
      <c r="E151" s="10"/>
      <c r="F151" s="3"/>
      <c r="G151" s="4"/>
      <c r="H151" s="5"/>
      <c r="I151" s="4"/>
      <c r="J151" s="6"/>
      <c r="K151" s="6"/>
      <c r="L151" s="6"/>
      <c r="M151" s="6"/>
      <c r="N151" s="6"/>
      <c r="O151" s="6"/>
      <c r="P151" s="6"/>
      <c r="Q151" s="6"/>
    </row>
    <row r="152" spans="2:17" s="8" customFormat="1" ht="9">
      <c r="B152" s="26"/>
      <c r="D152" s="9"/>
      <c r="E152" s="10"/>
      <c r="F152" s="3"/>
      <c r="G152" s="4"/>
      <c r="H152" s="5"/>
      <c r="I152" s="4"/>
      <c r="J152" s="6"/>
      <c r="K152" s="6"/>
      <c r="L152" s="6"/>
      <c r="M152" s="6"/>
      <c r="N152" s="6"/>
      <c r="O152" s="6"/>
      <c r="P152" s="6"/>
      <c r="Q152" s="6"/>
    </row>
    <row r="153" spans="2:17" s="8" customFormat="1" ht="9">
      <c r="B153" s="26"/>
      <c r="D153" s="9"/>
      <c r="E153" s="10"/>
      <c r="F153" s="3"/>
      <c r="G153" s="4"/>
      <c r="H153" s="5"/>
      <c r="I153" s="4"/>
      <c r="J153" s="6"/>
      <c r="K153" s="6"/>
      <c r="L153" s="6"/>
      <c r="M153" s="6"/>
      <c r="N153" s="6"/>
      <c r="O153" s="6"/>
      <c r="P153" s="6"/>
      <c r="Q153" s="6"/>
    </row>
    <row r="154" spans="2:17" s="8" customFormat="1" ht="9">
      <c r="B154" s="26"/>
      <c r="D154" s="9"/>
      <c r="E154" s="10"/>
      <c r="F154" s="3"/>
      <c r="G154" s="4"/>
      <c r="H154" s="5"/>
      <c r="I154" s="4"/>
      <c r="J154" s="6"/>
      <c r="K154" s="6"/>
      <c r="L154" s="6"/>
      <c r="M154" s="6"/>
      <c r="N154" s="6"/>
      <c r="O154" s="6"/>
      <c r="P154" s="6"/>
      <c r="Q154" s="6"/>
    </row>
    <row r="155" spans="2:17" s="8" customFormat="1" ht="9">
      <c r="B155" s="26"/>
      <c r="D155" s="9"/>
      <c r="E155" s="10"/>
      <c r="F155" s="3"/>
      <c r="G155" s="4"/>
      <c r="H155" s="5"/>
      <c r="I155" s="4"/>
      <c r="J155" s="6"/>
      <c r="K155" s="6"/>
      <c r="L155" s="6"/>
      <c r="M155" s="6"/>
      <c r="N155" s="6"/>
      <c r="O155" s="6"/>
      <c r="P155" s="6"/>
      <c r="Q155" s="6"/>
    </row>
    <row r="156" spans="2:17" s="8" customFormat="1" ht="9">
      <c r="B156" s="26"/>
      <c r="D156" s="9"/>
      <c r="E156" s="10"/>
      <c r="F156" s="3"/>
      <c r="G156" s="4"/>
      <c r="H156" s="5"/>
      <c r="I156" s="4"/>
      <c r="J156" s="6"/>
      <c r="K156" s="6"/>
      <c r="L156" s="6"/>
      <c r="M156" s="6"/>
      <c r="N156" s="6"/>
      <c r="O156" s="6"/>
      <c r="P156" s="6"/>
      <c r="Q156" s="6"/>
    </row>
    <row r="157" spans="2:17" s="8" customFormat="1" ht="9">
      <c r="B157" s="26"/>
      <c r="D157" s="9"/>
      <c r="E157" s="10"/>
      <c r="F157" s="3"/>
      <c r="G157" s="4"/>
      <c r="H157" s="5"/>
      <c r="I157" s="4"/>
      <c r="J157" s="6"/>
      <c r="K157" s="6"/>
      <c r="L157" s="6"/>
      <c r="M157" s="6"/>
      <c r="N157" s="6"/>
      <c r="O157" s="6"/>
      <c r="P157" s="6"/>
      <c r="Q157" s="6"/>
    </row>
    <row r="158" spans="2:17" s="8" customFormat="1" ht="9">
      <c r="B158" s="26"/>
      <c r="D158" s="9"/>
      <c r="E158" s="10"/>
      <c r="F158" s="3"/>
      <c r="G158" s="4"/>
      <c r="H158" s="5"/>
      <c r="I158" s="4"/>
      <c r="J158" s="6"/>
      <c r="K158" s="6"/>
      <c r="L158" s="6"/>
      <c r="M158" s="6"/>
      <c r="N158" s="6"/>
      <c r="O158" s="6"/>
      <c r="P158" s="6"/>
      <c r="Q158" s="6"/>
    </row>
    <row r="159" spans="2:17" s="8" customFormat="1" ht="9">
      <c r="B159" s="26"/>
      <c r="D159" s="9"/>
      <c r="E159" s="10"/>
      <c r="F159" s="3"/>
      <c r="G159" s="4"/>
      <c r="H159" s="5"/>
      <c r="I159" s="4"/>
      <c r="J159" s="6"/>
      <c r="K159" s="6"/>
      <c r="L159" s="6"/>
      <c r="M159" s="6"/>
      <c r="N159" s="6"/>
      <c r="O159" s="6"/>
      <c r="P159" s="6"/>
      <c r="Q159" s="6"/>
    </row>
    <row r="160" spans="2:17" s="8" customFormat="1" ht="9">
      <c r="B160" s="26"/>
      <c r="D160" s="9"/>
      <c r="E160" s="10"/>
      <c r="F160" s="3"/>
      <c r="G160" s="4"/>
      <c r="H160" s="5"/>
      <c r="I160" s="4"/>
      <c r="J160" s="6"/>
      <c r="K160" s="6"/>
      <c r="L160" s="6"/>
      <c r="M160" s="6"/>
      <c r="N160" s="6"/>
      <c r="O160" s="6"/>
      <c r="P160" s="6"/>
      <c r="Q160" s="6"/>
    </row>
    <row r="161" spans="2:17" s="8" customFormat="1" ht="9">
      <c r="B161" s="26"/>
      <c r="D161" s="9"/>
      <c r="E161" s="10"/>
      <c r="F161" s="3"/>
      <c r="G161" s="4"/>
      <c r="H161" s="5"/>
      <c r="I161" s="4"/>
      <c r="J161" s="6"/>
      <c r="K161" s="6"/>
      <c r="L161" s="6"/>
      <c r="M161" s="6"/>
      <c r="N161" s="6"/>
      <c r="O161" s="6"/>
      <c r="P161" s="6"/>
      <c r="Q161" s="6"/>
    </row>
    <row r="162" spans="2:17" s="8" customFormat="1" ht="9">
      <c r="B162" s="26"/>
      <c r="D162" s="9"/>
      <c r="E162" s="10"/>
      <c r="F162" s="3"/>
      <c r="G162" s="4"/>
      <c r="H162" s="5"/>
      <c r="I162" s="4"/>
      <c r="J162" s="6"/>
      <c r="K162" s="6"/>
      <c r="L162" s="6"/>
      <c r="M162" s="6"/>
      <c r="N162" s="6"/>
      <c r="O162" s="6"/>
      <c r="P162" s="6"/>
      <c r="Q162" s="6"/>
    </row>
    <row r="163" spans="2:17" s="8" customFormat="1" ht="9">
      <c r="B163" s="26"/>
      <c r="D163" s="9"/>
      <c r="E163" s="10"/>
      <c r="F163" s="3"/>
      <c r="G163" s="4"/>
      <c r="H163" s="5"/>
      <c r="I163" s="4"/>
      <c r="J163" s="6"/>
      <c r="K163" s="6"/>
      <c r="L163" s="6"/>
      <c r="M163" s="6"/>
      <c r="N163" s="6"/>
      <c r="O163" s="6"/>
      <c r="P163" s="6"/>
      <c r="Q163" s="6"/>
    </row>
    <row r="164" spans="2:17" s="8" customFormat="1" ht="9">
      <c r="B164" s="26"/>
      <c r="D164" s="9"/>
      <c r="E164" s="10"/>
      <c r="F164" s="3"/>
      <c r="G164" s="4"/>
      <c r="H164" s="5"/>
      <c r="I164" s="4"/>
      <c r="J164" s="6"/>
      <c r="K164" s="6"/>
      <c r="L164" s="6"/>
      <c r="M164" s="6"/>
      <c r="N164" s="6"/>
      <c r="O164" s="6"/>
      <c r="P164" s="6"/>
      <c r="Q164" s="6"/>
    </row>
    <row r="165" spans="2:17" s="8" customFormat="1" ht="9">
      <c r="B165" s="26"/>
      <c r="D165" s="9"/>
      <c r="E165" s="10"/>
      <c r="F165" s="3"/>
      <c r="G165" s="4"/>
      <c r="H165" s="5"/>
      <c r="I165" s="4"/>
      <c r="J165" s="6"/>
      <c r="K165" s="6"/>
      <c r="L165" s="6"/>
      <c r="M165" s="6"/>
      <c r="N165" s="6"/>
      <c r="O165" s="6"/>
      <c r="P165" s="6"/>
      <c r="Q165" s="6"/>
    </row>
    <row r="166" spans="2:17" s="8" customFormat="1" ht="9">
      <c r="B166" s="26"/>
      <c r="D166" s="9"/>
      <c r="E166" s="10"/>
      <c r="F166" s="3"/>
      <c r="G166" s="4"/>
      <c r="H166" s="5"/>
      <c r="I166" s="4"/>
      <c r="J166" s="6"/>
      <c r="K166" s="6"/>
      <c r="L166" s="6"/>
      <c r="M166" s="6"/>
      <c r="N166" s="6"/>
      <c r="O166" s="6"/>
      <c r="P166" s="6"/>
      <c r="Q166" s="6"/>
    </row>
    <row r="167" spans="2:17" s="8" customFormat="1" ht="9">
      <c r="B167" s="26"/>
      <c r="D167" s="9"/>
      <c r="E167" s="10"/>
      <c r="F167" s="3"/>
      <c r="G167" s="4"/>
      <c r="H167" s="5"/>
      <c r="I167" s="4"/>
      <c r="J167" s="6"/>
      <c r="K167" s="6"/>
      <c r="L167" s="6"/>
      <c r="M167" s="6"/>
      <c r="N167" s="6"/>
      <c r="O167" s="6"/>
      <c r="P167" s="6"/>
      <c r="Q167" s="6"/>
    </row>
    <row r="168" spans="2:17" s="8" customFormat="1" ht="9">
      <c r="B168" s="26"/>
      <c r="D168" s="9"/>
      <c r="E168" s="10"/>
      <c r="F168" s="3"/>
      <c r="G168" s="4"/>
      <c r="H168" s="5"/>
      <c r="I168" s="4"/>
      <c r="J168" s="6"/>
      <c r="K168" s="6"/>
      <c r="L168" s="6"/>
      <c r="M168" s="6"/>
      <c r="N168" s="6"/>
      <c r="O168" s="6"/>
      <c r="P168" s="6"/>
      <c r="Q168" s="6"/>
    </row>
    <row r="169" spans="2:17" s="8" customFormat="1" ht="9">
      <c r="B169" s="26"/>
      <c r="D169" s="9"/>
      <c r="E169" s="10"/>
      <c r="F169" s="3"/>
      <c r="G169" s="4"/>
      <c r="H169" s="5"/>
      <c r="I169" s="4"/>
      <c r="J169" s="6"/>
      <c r="K169" s="6"/>
      <c r="L169" s="6"/>
      <c r="M169" s="6"/>
      <c r="N169" s="6"/>
      <c r="O169" s="6"/>
      <c r="P169" s="6"/>
      <c r="Q169" s="6"/>
    </row>
    <row r="170" spans="2:17" s="8" customFormat="1" ht="9">
      <c r="B170" s="26"/>
      <c r="D170" s="9"/>
      <c r="E170" s="10"/>
      <c r="F170" s="3"/>
      <c r="G170" s="4"/>
      <c r="H170" s="5"/>
      <c r="I170" s="4"/>
      <c r="J170" s="6"/>
      <c r="K170" s="6"/>
      <c r="L170" s="6"/>
      <c r="M170" s="6"/>
      <c r="N170" s="6"/>
      <c r="O170" s="6"/>
      <c r="P170" s="6"/>
      <c r="Q170" s="6"/>
    </row>
    <row r="171" spans="2:17" s="8" customFormat="1" ht="9">
      <c r="B171" s="26"/>
      <c r="D171" s="9"/>
      <c r="E171" s="10"/>
      <c r="F171" s="3"/>
      <c r="G171" s="4"/>
      <c r="H171" s="5"/>
      <c r="I171" s="4"/>
      <c r="J171" s="6"/>
      <c r="K171" s="6"/>
      <c r="L171" s="6"/>
      <c r="M171" s="6"/>
      <c r="N171" s="6"/>
      <c r="O171" s="6"/>
      <c r="P171" s="6"/>
      <c r="Q171" s="6"/>
    </row>
    <row r="172" spans="2:17" s="8" customFormat="1" ht="9">
      <c r="B172" s="26"/>
      <c r="D172" s="9"/>
      <c r="E172" s="10"/>
      <c r="F172" s="3"/>
      <c r="G172" s="4"/>
      <c r="H172" s="5"/>
      <c r="I172" s="4"/>
      <c r="J172" s="6"/>
      <c r="K172" s="6"/>
      <c r="L172" s="6"/>
      <c r="M172" s="6"/>
      <c r="N172" s="6"/>
      <c r="O172" s="6"/>
      <c r="P172" s="6"/>
      <c r="Q172" s="6"/>
    </row>
    <row r="173" spans="2:17" s="8" customFormat="1" ht="9">
      <c r="B173" s="26"/>
      <c r="D173" s="9"/>
      <c r="E173" s="10"/>
      <c r="F173" s="3"/>
      <c r="G173" s="4"/>
      <c r="H173" s="5"/>
      <c r="I173" s="4"/>
      <c r="J173" s="6"/>
      <c r="K173" s="6"/>
      <c r="L173" s="6"/>
      <c r="M173" s="6"/>
      <c r="N173" s="6"/>
      <c r="O173" s="6"/>
      <c r="P173" s="6"/>
      <c r="Q173" s="6"/>
    </row>
    <row r="174" spans="2:17" s="8" customFormat="1" ht="9">
      <c r="B174" s="26"/>
      <c r="D174" s="9"/>
      <c r="E174" s="10"/>
      <c r="F174" s="3"/>
      <c r="G174" s="4"/>
      <c r="H174" s="5"/>
      <c r="I174" s="4"/>
      <c r="J174" s="6"/>
      <c r="K174" s="6"/>
      <c r="L174" s="6"/>
      <c r="M174" s="6"/>
      <c r="N174" s="6"/>
      <c r="O174" s="6"/>
      <c r="P174" s="6"/>
      <c r="Q174" s="6"/>
    </row>
    <row r="175" spans="2:17" s="8" customFormat="1" ht="9">
      <c r="B175" s="26"/>
      <c r="D175" s="9"/>
      <c r="E175" s="10"/>
      <c r="F175" s="3"/>
      <c r="G175" s="4"/>
      <c r="H175" s="5"/>
      <c r="I175" s="4"/>
      <c r="J175" s="6"/>
      <c r="K175" s="6"/>
      <c r="L175" s="6"/>
      <c r="M175" s="6"/>
      <c r="N175" s="6"/>
      <c r="O175" s="6"/>
      <c r="P175" s="6"/>
      <c r="Q175" s="6"/>
    </row>
    <row r="176" spans="2:17" s="8" customFormat="1" ht="9">
      <c r="B176" s="26"/>
      <c r="D176" s="9"/>
      <c r="E176" s="10"/>
      <c r="F176" s="3"/>
      <c r="G176" s="4"/>
      <c r="H176" s="5"/>
      <c r="I176" s="4"/>
      <c r="J176" s="6"/>
      <c r="K176" s="6"/>
      <c r="L176" s="6"/>
      <c r="M176" s="6"/>
      <c r="N176" s="6"/>
      <c r="O176" s="6"/>
      <c r="P176" s="6"/>
      <c r="Q176" s="6"/>
    </row>
    <row r="177" spans="2:17" s="8" customFormat="1" ht="9">
      <c r="B177" s="26"/>
      <c r="D177" s="9"/>
      <c r="E177" s="10"/>
      <c r="F177" s="3"/>
      <c r="G177" s="4"/>
      <c r="H177" s="5"/>
      <c r="I177" s="4"/>
      <c r="J177" s="6"/>
      <c r="K177" s="6"/>
      <c r="L177" s="6"/>
      <c r="M177" s="6"/>
      <c r="N177" s="6"/>
      <c r="O177" s="6"/>
      <c r="P177" s="6"/>
      <c r="Q177" s="6"/>
    </row>
    <row r="178" spans="2:17" s="8" customFormat="1" ht="9">
      <c r="B178" s="26"/>
      <c r="D178" s="9"/>
      <c r="E178" s="10"/>
      <c r="F178" s="3"/>
      <c r="G178" s="4"/>
      <c r="H178" s="5"/>
      <c r="I178" s="4"/>
      <c r="J178" s="6"/>
      <c r="K178" s="6"/>
      <c r="L178" s="6"/>
      <c r="M178" s="6"/>
      <c r="N178" s="6"/>
      <c r="O178" s="6"/>
      <c r="P178" s="6"/>
      <c r="Q178" s="6"/>
    </row>
    <row r="179" spans="2:17" s="8" customFormat="1" ht="9">
      <c r="B179" s="26"/>
      <c r="D179" s="9"/>
      <c r="E179" s="10"/>
      <c r="F179" s="3"/>
      <c r="G179" s="4"/>
      <c r="H179" s="5"/>
      <c r="I179" s="4"/>
      <c r="J179" s="6"/>
      <c r="K179" s="6"/>
      <c r="L179" s="6"/>
      <c r="M179" s="6"/>
      <c r="N179" s="6"/>
      <c r="O179" s="6"/>
      <c r="P179" s="6"/>
      <c r="Q179" s="6"/>
    </row>
    <row r="180" spans="2:17" s="8" customFormat="1" ht="9">
      <c r="B180" s="26"/>
      <c r="D180" s="9"/>
      <c r="E180" s="10"/>
      <c r="F180" s="3"/>
      <c r="G180" s="4"/>
      <c r="H180" s="5"/>
      <c r="I180" s="4"/>
      <c r="J180" s="6"/>
      <c r="K180" s="6"/>
      <c r="L180" s="6"/>
      <c r="M180" s="6"/>
      <c r="N180" s="6"/>
      <c r="O180" s="6"/>
      <c r="P180" s="6"/>
      <c r="Q180" s="6"/>
    </row>
    <row r="181" spans="2:17" s="8" customFormat="1" ht="9">
      <c r="B181" s="26"/>
      <c r="D181" s="9"/>
      <c r="E181" s="10"/>
      <c r="F181" s="3"/>
      <c r="G181" s="4"/>
      <c r="H181" s="5"/>
      <c r="I181" s="4"/>
      <c r="J181" s="6"/>
      <c r="K181" s="6"/>
      <c r="L181" s="6"/>
      <c r="M181" s="6"/>
      <c r="N181" s="6"/>
      <c r="O181" s="6"/>
      <c r="P181" s="6"/>
      <c r="Q181" s="6"/>
    </row>
    <row r="182" spans="2:17" s="8" customFormat="1" ht="9">
      <c r="B182" s="26"/>
      <c r="D182" s="9"/>
      <c r="E182" s="10"/>
      <c r="F182" s="3"/>
      <c r="G182" s="4"/>
      <c r="H182" s="5"/>
      <c r="I182" s="4"/>
      <c r="J182" s="6"/>
      <c r="K182" s="6"/>
      <c r="L182" s="6"/>
      <c r="M182" s="6"/>
      <c r="N182" s="6"/>
      <c r="O182" s="6"/>
      <c r="P182" s="6"/>
      <c r="Q182" s="6"/>
    </row>
    <row r="183" spans="2:17" s="8" customFormat="1" ht="9">
      <c r="B183" s="26"/>
      <c r="D183" s="9"/>
      <c r="E183" s="10"/>
      <c r="F183" s="3"/>
      <c r="G183" s="4"/>
      <c r="H183" s="5"/>
      <c r="I183" s="4"/>
      <c r="J183" s="6"/>
      <c r="K183" s="6"/>
      <c r="L183" s="6"/>
      <c r="M183" s="6"/>
      <c r="N183" s="6"/>
      <c r="O183" s="6"/>
      <c r="P183" s="6"/>
      <c r="Q183" s="6"/>
    </row>
    <row r="184" spans="2:17" s="8" customFormat="1" ht="9">
      <c r="B184" s="26"/>
      <c r="D184" s="9"/>
      <c r="E184" s="10"/>
      <c r="F184" s="3"/>
      <c r="G184" s="4"/>
      <c r="H184" s="5"/>
      <c r="I184" s="4"/>
      <c r="J184" s="6"/>
      <c r="K184" s="6"/>
      <c r="L184" s="6"/>
      <c r="M184" s="6"/>
      <c r="N184" s="6"/>
      <c r="O184" s="6"/>
      <c r="P184" s="6"/>
      <c r="Q184" s="6"/>
    </row>
    <row r="185" spans="2:17" s="8" customFormat="1" ht="9">
      <c r="B185" s="26"/>
      <c r="D185" s="9"/>
      <c r="E185" s="10"/>
      <c r="F185" s="3"/>
      <c r="G185" s="4"/>
      <c r="H185" s="5"/>
      <c r="I185" s="4"/>
      <c r="J185" s="6"/>
      <c r="K185" s="6"/>
      <c r="L185" s="6"/>
      <c r="M185" s="6"/>
      <c r="N185" s="6"/>
      <c r="O185" s="6"/>
      <c r="P185" s="6"/>
      <c r="Q185" s="6"/>
    </row>
    <row r="186" spans="2:17" s="8" customFormat="1" ht="9">
      <c r="B186" s="26"/>
      <c r="D186" s="9"/>
      <c r="E186" s="10"/>
      <c r="F186" s="3"/>
      <c r="G186" s="4"/>
      <c r="H186" s="5"/>
      <c r="I186" s="4"/>
      <c r="J186" s="6"/>
      <c r="K186" s="6"/>
      <c r="L186" s="6"/>
      <c r="M186" s="6"/>
      <c r="N186" s="6"/>
      <c r="O186" s="6"/>
      <c r="P186" s="6"/>
      <c r="Q186" s="6"/>
    </row>
    <row r="187" spans="2:17" s="8" customFormat="1" ht="9">
      <c r="B187" s="26"/>
      <c r="D187" s="9"/>
      <c r="E187" s="10"/>
      <c r="F187" s="3"/>
      <c r="G187" s="4"/>
      <c r="H187" s="5"/>
      <c r="I187" s="4"/>
      <c r="J187" s="6"/>
      <c r="K187" s="6"/>
      <c r="L187" s="6"/>
      <c r="M187" s="6"/>
      <c r="N187" s="6"/>
      <c r="O187" s="6"/>
      <c r="P187" s="6"/>
      <c r="Q187" s="6"/>
    </row>
    <row r="188" spans="2:17" s="8" customFormat="1" ht="9">
      <c r="B188" s="26"/>
      <c r="D188" s="9"/>
      <c r="E188" s="10"/>
      <c r="F188" s="3"/>
      <c r="G188" s="4"/>
      <c r="H188" s="5"/>
      <c r="I188" s="4"/>
      <c r="J188" s="6"/>
      <c r="K188" s="6"/>
      <c r="L188" s="6"/>
      <c r="M188" s="6"/>
      <c r="N188" s="6"/>
      <c r="O188" s="6"/>
      <c r="P188" s="6"/>
      <c r="Q188" s="6"/>
    </row>
    <row r="189" spans="2:17" s="8" customFormat="1" ht="9">
      <c r="B189" s="26"/>
      <c r="D189" s="9"/>
      <c r="E189" s="10"/>
      <c r="F189" s="3"/>
      <c r="G189" s="4"/>
      <c r="H189" s="5"/>
      <c r="I189" s="4"/>
      <c r="J189" s="6"/>
      <c r="K189" s="6"/>
      <c r="L189" s="6"/>
      <c r="M189" s="6"/>
      <c r="N189" s="6"/>
      <c r="O189" s="6"/>
      <c r="P189" s="6"/>
      <c r="Q189" s="6"/>
    </row>
    <row r="190" spans="2:17" s="8" customFormat="1" ht="9">
      <c r="B190" s="26"/>
      <c r="D190" s="9"/>
      <c r="E190" s="10"/>
      <c r="F190" s="3"/>
      <c r="G190" s="4"/>
      <c r="H190" s="5"/>
      <c r="I190" s="4"/>
      <c r="J190" s="6"/>
      <c r="K190" s="6"/>
      <c r="L190" s="6"/>
      <c r="M190" s="6"/>
      <c r="N190" s="6"/>
      <c r="O190" s="6"/>
      <c r="P190" s="6"/>
      <c r="Q190" s="6"/>
    </row>
    <row r="191" spans="2:17" s="8" customFormat="1" ht="9">
      <c r="B191" s="26"/>
      <c r="D191" s="9"/>
      <c r="E191" s="10"/>
      <c r="F191" s="3"/>
      <c r="G191" s="4"/>
      <c r="H191" s="5"/>
      <c r="I191" s="4"/>
      <c r="J191" s="6"/>
      <c r="K191" s="6"/>
      <c r="L191" s="6"/>
      <c r="M191" s="6"/>
      <c r="N191" s="6"/>
      <c r="O191" s="6"/>
      <c r="P191" s="6"/>
      <c r="Q191" s="6"/>
    </row>
  </sheetData>
  <sheetProtection/>
  <mergeCells count="11">
    <mergeCell ref="B86:B87"/>
    <mergeCell ref="C86:I87"/>
    <mergeCell ref="C82:I82"/>
    <mergeCell ref="B76:B77"/>
    <mergeCell ref="C76:I77"/>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9" man="1"/>
  </rowBreaks>
  <ignoredErrors>
    <ignoredError sqref="D55" formula="1"/>
  </ignoredErrors>
</worksheet>
</file>

<file path=xl/worksheets/sheet11.xml><?xml version="1.0" encoding="utf-8"?>
<worksheet xmlns="http://schemas.openxmlformats.org/spreadsheetml/2006/main" xmlns:r="http://schemas.openxmlformats.org/officeDocument/2006/relationships">
  <dimension ref="B2:Q188"/>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7109375" style="4" bestFit="1" customWidth="1"/>
    <col min="8" max="8" width="9.57421875" style="5" customWidth="1"/>
    <col min="9" max="9" width="9.57421875" style="4" bestFit="1" customWidth="1"/>
    <col min="10" max="10" width="1.28515625" style="6" customWidth="1"/>
    <col min="11" max="17" width="11.421875" style="6" customWidth="1"/>
    <col min="18" max="16384" width="11.421875" style="7" customWidth="1"/>
  </cols>
  <sheetData>
    <row r="2" spans="2:5" ht="12.75">
      <c r="B2" s="2" t="s">
        <v>115</v>
      </c>
      <c r="C2" s="80">
        <v>1840</v>
      </c>
      <c r="D2" s="1"/>
      <c r="E2" s="2"/>
    </row>
    <row r="3" spans="2:9" ht="28.5" customHeight="1">
      <c r="B3" s="2" t="s">
        <v>114</v>
      </c>
      <c r="C3" s="268" t="s">
        <v>153</v>
      </c>
      <c r="D3" s="268"/>
      <c r="E3" s="268"/>
      <c r="F3" s="268"/>
      <c r="G3" s="268"/>
      <c r="H3" s="268"/>
      <c r="I3" s="268"/>
    </row>
    <row r="4" ht="6.75" customHeight="1"/>
    <row r="5" spans="2:9" ht="25.5" customHeight="1">
      <c r="B5" s="273" t="s">
        <v>0</v>
      </c>
      <c r="C5" s="274"/>
      <c r="D5" s="267" t="s">
        <v>117</v>
      </c>
      <c r="E5" s="267"/>
      <c r="F5" s="271" t="s">
        <v>3</v>
      </c>
      <c r="G5" s="270" t="s">
        <v>2</v>
      </c>
      <c r="H5" s="40" t="s">
        <v>55</v>
      </c>
      <c r="I5" s="59"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144</v>
      </c>
      <c r="D8" s="48">
        <f>G8*0.5659</f>
        <v>13160.0045</v>
      </c>
      <c r="E8" s="49" t="s">
        <v>109</v>
      </c>
      <c r="F8" s="42" t="s">
        <v>13</v>
      </c>
      <c r="G8" s="46">
        <v>23255</v>
      </c>
      <c r="H8" s="132">
        <v>20</v>
      </c>
      <c r="I8" s="47">
        <v>465100</v>
      </c>
    </row>
    <row r="9" spans="2:9" ht="9">
      <c r="B9" s="74">
        <v>2</v>
      </c>
      <c r="C9" s="27" t="s">
        <v>27</v>
      </c>
      <c r="D9" s="50">
        <f aca="true" t="shared" si="0" ref="D9:D14">G9*0.5659</f>
        <v>158747.9657</v>
      </c>
      <c r="E9" s="51" t="s">
        <v>109</v>
      </c>
      <c r="F9" s="28" t="s">
        <v>13</v>
      </c>
      <c r="G9" s="29">
        <v>280523</v>
      </c>
      <c r="H9" s="133">
        <v>6</v>
      </c>
      <c r="I9" s="31">
        <v>1683138</v>
      </c>
    </row>
    <row r="10" spans="2:9" ht="9">
      <c r="B10" s="74">
        <v>3</v>
      </c>
      <c r="C10" s="27" t="s">
        <v>14</v>
      </c>
      <c r="D10" s="50">
        <f>G10*0.5659</f>
        <v>20301.6625</v>
      </c>
      <c r="E10" s="51" t="s">
        <v>109</v>
      </c>
      <c r="F10" s="28" t="s">
        <v>13</v>
      </c>
      <c r="G10" s="29">
        <v>35875</v>
      </c>
      <c r="H10" s="133">
        <v>5</v>
      </c>
      <c r="I10" s="31">
        <v>179375</v>
      </c>
    </row>
    <row r="11" spans="2:9" ht="9">
      <c r="B11" s="74">
        <v>4</v>
      </c>
      <c r="C11" s="27" t="s">
        <v>16</v>
      </c>
      <c r="D11" s="50">
        <f t="shared" si="0"/>
        <v>28.294999999999998</v>
      </c>
      <c r="E11" s="51" t="s">
        <v>109</v>
      </c>
      <c r="F11" s="28" t="s">
        <v>13</v>
      </c>
      <c r="G11" s="29">
        <v>50</v>
      </c>
      <c r="H11" s="133">
        <v>3</v>
      </c>
      <c r="I11" s="31">
        <v>150</v>
      </c>
    </row>
    <row r="12" spans="2:9" ht="9">
      <c r="B12" s="74">
        <v>5</v>
      </c>
      <c r="C12" s="27" t="s">
        <v>28</v>
      </c>
      <c r="D12" s="50">
        <f t="shared" si="0"/>
        <v>6.790799999999999</v>
      </c>
      <c r="E12" s="51" t="s">
        <v>109</v>
      </c>
      <c r="F12" s="28" t="s">
        <v>13</v>
      </c>
      <c r="G12" s="29">
        <v>12</v>
      </c>
      <c r="H12" s="133">
        <v>12</v>
      </c>
      <c r="I12" s="31">
        <v>144</v>
      </c>
    </row>
    <row r="13" spans="2:9" ht="9">
      <c r="B13" s="74">
        <v>6</v>
      </c>
      <c r="C13" s="27" t="s">
        <v>15</v>
      </c>
      <c r="D13" s="50">
        <f t="shared" si="0"/>
        <v>496702.31389999995</v>
      </c>
      <c r="E13" s="51" t="s">
        <v>109</v>
      </c>
      <c r="F13" s="28" t="s">
        <v>13</v>
      </c>
      <c r="G13" s="29">
        <v>877721</v>
      </c>
      <c r="H13" s="133">
        <v>4</v>
      </c>
      <c r="I13" s="31">
        <v>3510884</v>
      </c>
    </row>
    <row r="14" spans="2:9" ht="9">
      <c r="B14" s="74">
        <v>7</v>
      </c>
      <c r="C14" s="27" t="s">
        <v>17</v>
      </c>
      <c r="D14" s="50">
        <f t="shared" si="0"/>
        <v>7758.489</v>
      </c>
      <c r="E14" s="51" t="s">
        <v>109</v>
      </c>
      <c r="F14" s="28" t="s">
        <v>13</v>
      </c>
      <c r="G14" s="29">
        <v>13710</v>
      </c>
      <c r="H14" s="133">
        <v>4</v>
      </c>
      <c r="I14" s="31">
        <v>54840</v>
      </c>
    </row>
    <row r="15" spans="2:9" ht="9">
      <c r="B15" s="74">
        <v>8</v>
      </c>
      <c r="C15" s="27" t="s">
        <v>29</v>
      </c>
      <c r="D15" s="50"/>
      <c r="E15" s="51"/>
      <c r="F15" s="28" t="s">
        <v>4</v>
      </c>
      <c r="G15" s="29">
        <v>99265</v>
      </c>
      <c r="H15" s="133">
        <v>80</v>
      </c>
      <c r="I15" s="31">
        <v>7941200</v>
      </c>
    </row>
    <row r="16" spans="2:9" ht="9">
      <c r="B16" s="74">
        <v>9</v>
      </c>
      <c r="C16" s="27" t="s">
        <v>202</v>
      </c>
      <c r="D16" s="50"/>
      <c r="E16" s="51"/>
      <c r="F16" s="28" t="s">
        <v>4</v>
      </c>
      <c r="G16" s="29">
        <v>108221</v>
      </c>
      <c r="H16" s="133">
        <v>15</v>
      </c>
      <c r="I16" s="31">
        <v>1623315</v>
      </c>
    </row>
    <row r="17" spans="2:9" ht="9" customHeight="1">
      <c r="B17" s="74">
        <v>10</v>
      </c>
      <c r="C17" s="27" t="s">
        <v>31</v>
      </c>
      <c r="D17" s="50"/>
      <c r="E17" s="51"/>
      <c r="F17" s="28" t="s">
        <v>4</v>
      </c>
      <c r="G17" s="29">
        <v>38296</v>
      </c>
      <c r="H17" s="133">
        <v>4.4</v>
      </c>
      <c r="I17" s="31">
        <v>168502</v>
      </c>
    </row>
    <row r="18" spans="2:9" ht="9">
      <c r="B18" s="74">
        <v>11</v>
      </c>
      <c r="C18" s="27" t="s">
        <v>32</v>
      </c>
      <c r="D18" s="50"/>
      <c r="E18" s="51"/>
      <c r="F18" s="28" t="s">
        <v>4</v>
      </c>
      <c r="G18" s="29">
        <v>69107</v>
      </c>
      <c r="H18" s="133">
        <v>2.2</v>
      </c>
      <c r="I18" s="31">
        <v>152035</v>
      </c>
    </row>
    <row r="19" spans="2:9" ht="9" customHeight="1">
      <c r="B19" s="74">
        <v>12</v>
      </c>
      <c r="C19" s="27" t="s">
        <v>33</v>
      </c>
      <c r="D19" s="50"/>
      <c r="E19" s="51"/>
      <c r="F19" s="28" t="s">
        <v>4</v>
      </c>
      <c r="G19" s="29">
        <v>13103</v>
      </c>
      <c r="H19" s="133">
        <v>10.6666666666666</v>
      </c>
      <c r="I19" s="31">
        <v>139765</v>
      </c>
    </row>
    <row r="20" spans="2:9" ht="9">
      <c r="B20" s="74">
        <v>13</v>
      </c>
      <c r="C20" s="27" t="s">
        <v>34</v>
      </c>
      <c r="D20" s="50"/>
      <c r="E20" s="51"/>
      <c r="F20" s="28" t="s">
        <v>4</v>
      </c>
      <c r="G20" s="29">
        <v>73222</v>
      </c>
      <c r="H20" s="133">
        <v>37.5</v>
      </c>
      <c r="I20" s="31">
        <v>2745825</v>
      </c>
    </row>
    <row r="21" spans="2:9" ht="9">
      <c r="B21" s="74">
        <v>14</v>
      </c>
      <c r="C21" s="27" t="s">
        <v>145</v>
      </c>
      <c r="D21" s="50">
        <f>G21*56.001</f>
        <v>414743.40599999996</v>
      </c>
      <c r="E21" s="51" t="s">
        <v>110</v>
      </c>
      <c r="F21" s="28" t="s">
        <v>6</v>
      </c>
      <c r="G21" s="29">
        <v>7406</v>
      </c>
      <c r="H21" s="133">
        <v>21</v>
      </c>
      <c r="I21" s="31">
        <v>155526</v>
      </c>
    </row>
    <row r="22" spans="2:9" ht="9">
      <c r="B22" s="74">
        <v>15</v>
      </c>
      <c r="C22" s="27" t="s">
        <v>36</v>
      </c>
      <c r="D22" s="50"/>
      <c r="E22" s="51"/>
      <c r="F22" s="28" t="s">
        <v>4</v>
      </c>
      <c r="G22" s="29">
        <v>366057</v>
      </c>
      <c r="H22" s="133">
        <v>1.2</v>
      </c>
      <c r="I22" s="31">
        <v>439268</v>
      </c>
    </row>
    <row r="23" spans="2:9" ht="9">
      <c r="B23" s="74">
        <v>16</v>
      </c>
      <c r="C23" s="27" t="s">
        <v>37</v>
      </c>
      <c r="D23" s="50"/>
      <c r="E23" s="51"/>
      <c r="F23" s="28" t="s">
        <v>4</v>
      </c>
      <c r="G23" s="29">
        <v>1621526</v>
      </c>
      <c r="H23" s="133">
        <v>0.25</v>
      </c>
      <c r="I23" s="31">
        <v>405381</v>
      </c>
    </row>
    <row r="24" spans="2:9" ht="9">
      <c r="B24" s="74">
        <v>17</v>
      </c>
      <c r="C24" s="27" t="s">
        <v>38</v>
      </c>
      <c r="D24" s="50"/>
      <c r="E24" s="51"/>
      <c r="F24" s="28" t="s">
        <v>4</v>
      </c>
      <c r="G24" s="29">
        <v>1163</v>
      </c>
      <c r="H24" s="133">
        <v>25</v>
      </c>
      <c r="I24" s="31">
        <v>29075</v>
      </c>
    </row>
    <row r="25" spans="2:9" ht="9">
      <c r="B25" s="74">
        <v>18</v>
      </c>
      <c r="C25" s="27" t="s">
        <v>39</v>
      </c>
      <c r="D25" s="52"/>
      <c r="E25" s="51"/>
      <c r="F25" s="28" t="s">
        <v>4</v>
      </c>
      <c r="G25" s="29">
        <v>928</v>
      </c>
      <c r="H25" s="133">
        <v>25</v>
      </c>
      <c r="I25" s="31">
        <v>23200</v>
      </c>
    </row>
    <row r="26" spans="2:9" ht="9">
      <c r="B26" s="74">
        <v>19</v>
      </c>
      <c r="C26" s="27" t="s">
        <v>40</v>
      </c>
      <c r="D26" s="50"/>
      <c r="E26" s="51"/>
      <c r="F26" s="28" t="s">
        <v>4</v>
      </c>
      <c r="G26" s="29">
        <v>5516</v>
      </c>
      <c r="H26" s="133">
        <v>9</v>
      </c>
      <c r="I26" s="31">
        <v>49644</v>
      </c>
    </row>
    <row r="27" spans="2:9" ht="9">
      <c r="B27" s="74">
        <v>20</v>
      </c>
      <c r="C27" s="27" t="s">
        <v>5</v>
      </c>
      <c r="D27" s="50"/>
      <c r="E27" s="51"/>
      <c r="F27" s="28" t="s">
        <v>4</v>
      </c>
      <c r="G27" s="29">
        <v>113566</v>
      </c>
      <c r="H27" s="133">
        <v>0.5</v>
      </c>
      <c r="I27" s="31">
        <v>56783</v>
      </c>
    </row>
    <row r="28" spans="2:9" ht="9">
      <c r="B28" s="74">
        <v>21</v>
      </c>
      <c r="C28" s="27" t="s">
        <v>41</v>
      </c>
      <c r="D28" s="50">
        <f>G28*56.001</f>
        <v>4704.084</v>
      </c>
      <c r="E28" s="51" t="s">
        <v>110</v>
      </c>
      <c r="F28" s="28" t="s">
        <v>6</v>
      </c>
      <c r="G28" s="29">
        <v>84</v>
      </c>
      <c r="H28" s="133">
        <v>20</v>
      </c>
      <c r="I28" s="31">
        <v>1680</v>
      </c>
    </row>
    <row r="29" spans="2:9" ht="9">
      <c r="B29" s="74">
        <v>22</v>
      </c>
      <c r="C29" s="27" t="s">
        <v>208</v>
      </c>
      <c r="D29" s="50"/>
      <c r="E29" s="51"/>
      <c r="F29" s="28" t="s">
        <v>4</v>
      </c>
      <c r="G29" s="29">
        <v>32902</v>
      </c>
      <c r="H29" s="133">
        <v>1.4</v>
      </c>
      <c r="I29" s="31">
        <v>46063</v>
      </c>
    </row>
    <row r="30" spans="2:9" ht="22.5" customHeight="1">
      <c r="B30" s="74">
        <v>23</v>
      </c>
      <c r="C30" s="27" t="s">
        <v>209</v>
      </c>
      <c r="D30" s="50"/>
      <c r="E30" s="51"/>
      <c r="F30" s="28" t="s">
        <v>4</v>
      </c>
      <c r="G30" s="29">
        <v>59370</v>
      </c>
      <c r="H30" s="133">
        <v>0.6</v>
      </c>
      <c r="I30" s="31">
        <v>35622</v>
      </c>
    </row>
    <row r="31" spans="2:9" ht="22.5" customHeight="1">
      <c r="B31" s="74">
        <v>24</v>
      </c>
      <c r="C31" s="27" t="s">
        <v>210</v>
      </c>
      <c r="D31" s="52">
        <f>G31*12</f>
        <v>91872</v>
      </c>
      <c r="E31" s="51" t="s">
        <v>116</v>
      </c>
      <c r="F31" s="28" t="s">
        <v>183</v>
      </c>
      <c r="G31" s="29">
        <v>7656</v>
      </c>
      <c r="H31" s="133">
        <v>0.4</v>
      </c>
      <c r="I31" s="31">
        <v>3062</v>
      </c>
    </row>
    <row r="32" spans="2:9" ht="30" customHeight="1">
      <c r="B32" s="75">
        <v>25</v>
      </c>
      <c r="C32" s="101" t="s">
        <v>146</v>
      </c>
      <c r="D32" s="50">
        <f>G32*56.001</f>
        <v>895063.983</v>
      </c>
      <c r="E32" s="51" t="s">
        <v>110</v>
      </c>
      <c r="F32" s="42" t="s">
        <v>6</v>
      </c>
      <c r="G32" s="43">
        <v>15983</v>
      </c>
      <c r="H32" s="134">
        <v>20</v>
      </c>
      <c r="I32" s="44">
        <v>319660</v>
      </c>
    </row>
    <row r="33" spans="2:9" s="6" customFormat="1" ht="9">
      <c r="B33" s="75">
        <v>26</v>
      </c>
      <c r="C33" s="101" t="s">
        <v>147</v>
      </c>
      <c r="D33" s="50">
        <f>G33*56.001</f>
        <v>2430387.3989999997</v>
      </c>
      <c r="E33" s="51" t="s">
        <v>110</v>
      </c>
      <c r="F33" s="42" t="s">
        <v>6</v>
      </c>
      <c r="G33" s="43">
        <v>43399</v>
      </c>
      <c r="H33" s="134">
        <v>3</v>
      </c>
      <c r="I33" s="44">
        <v>130197</v>
      </c>
    </row>
    <row r="34" spans="2:9" s="6" customFormat="1" ht="9">
      <c r="B34" s="74">
        <v>27</v>
      </c>
      <c r="C34" s="27" t="s">
        <v>120</v>
      </c>
      <c r="D34" s="50">
        <f>G34*56.001</f>
        <v>22275349.767</v>
      </c>
      <c r="E34" s="51" t="s">
        <v>110</v>
      </c>
      <c r="F34" s="28" t="s">
        <v>6</v>
      </c>
      <c r="G34" s="29">
        <v>397767</v>
      </c>
      <c r="H34" s="133">
        <v>2.66666666666666</v>
      </c>
      <c r="I34" s="31">
        <v>1060712</v>
      </c>
    </row>
    <row r="35" spans="2:9" s="6" customFormat="1" ht="9">
      <c r="B35" s="74">
        <v>28</v>
      </c>
      <c r="C35" s="27" t="s">
        <v>49</v>
      </c>
      <c r="D35" s="50">
        <f aca="true" t="shared" si="1" ref="D35:D46">G35*56.001</f>
        <v>1979635.3499999999</v>
      </c>
      <c r="E35" s="51" t="s">
        <v>110</v>
      </c>
      <c r="F35" s="28" t="s">
        <v>6</v>
      </c>
      <c r="G35" s="29">
        <v>35350</v>
      </c>
      <c r="H35" s="133">
        <v>5.5</v>
      </c>
      <c r="I35" s="31">
        <v>194425</v>
      </c>
    </row>
    <row r="36" spans="2:9" s="6" customFormat="1" ht="30" customHeight="1">
      <c r="B36" s="74">
        <v>29</v>
      </c>
      <c r="C36" s="27" t="s">
        <v>200</v>
      </c>
      <c r="D36" s="50">
        <f t="shared" si="1"/>
        <v>54847323.399</v>
      </c>
      <c r="E36" s="51" t="s">
        <v>110</v>
      </c>
      <c r="F36" s="28" t="s">
        <v>6</v>
      </c>
      <c r="G36" s="29">
        <v>979399</v>
      </c>
      <c r="H36" s="133">
        <v>4.25</v>
      </c>
      <c r="I36" s="31">
        <v>4162446</v>
      </c>
    </row>
    <row r="37" spans="2:9" s="6" customFormat="1" ht="9">
      <c r="B37" s="74">
        <v>30</v>
      </c>
      <c r="C37" s="27" t="s">
        <v>196</v>
      </c>
      <c r="D37" s="50">
        <f t="shared" si="1"/>
        <v>441623.886</v>
      </c>
      <c r="E37" s="51" t="s">
        <v>110</v>
      </c>
      <c r="F37" s="28" t="s">
        <v>6</v>
      </c>
      <c r="G37" s="29">
        <v>7886</v>
      </c>
      <c r="H37" s="133">
        <v>16</v>
      </c>
      <c r="I37" s="31">
        <v>126176</v>
      </c>
    </row>
    <row r="38" spans="2:10" s="6" customFormat="1" ht="22.5" customHeight="1">
      <c r="B38" s="74">
        <v>31</v>
      </c>
      <c r="C38" s="27" t="s">
        <v>59</v>
      </c>
      <c r="D38" s="50">
        <f t="shared" si="1"/>
        <v>189059.376</v>
      </c>
      <c r="E38" s="51" t="s">
        <v>110</v>
      </c>
      <c r="F38" s="28" t="s">
        <v>6</v>
      </c>
      <c r="G38" s="29">
        <v>3376</v>
      </c>
      <c r="H38" s="133">
        <v>16</v>
      </c>
      <c r="I38" s="31">
        <v>54016</v>
      </c>
      <c r="J38" s="86"/>
    </row>
    <row r="39" spans="2:9" s="6" customFormat="1" ht="22.5" customHeight="1">
      <c r="B39" s="74">
        <v>32</v>
      </c>
      <c r="C39" s="27" t="s">
        <v>61</v>
      </c>
      <c r="D39" s="50">
        <f t="shared" si="1"/>
        <v>6940987.944</v>
      </c>
      <c r="E39" s="51" t="s">
        <v>110</v>
      </c>
      <c r="F39" s="28" t="s">
        <v>6</v>
      </c>
      <c r="G39" s="29">
        <v>123944</v>
      </c>
      <c r="H39" s="133">
        <v>3.5</v>
      </c>
      <c r="I39" s="31">
        <v>433804</v>
      </c>
    </row>
    <row r="40" spans="2:9" s="6" customFormat="1" ht="9" customHeight="1">
      <c r="B40" s="74">
        <v>33</v>
      </c>
      <c r="C40" s="27" t="s">
        <v>197</v>
      </c>
      <c r="D40" s="50">
        <f t="shared" si="1"/>
        <v>33250481.748</v>
      </c>
      <c r="E40" s="51" t="s">
        <v>110</v>
      </c>
      <c r="F40" s="28" t="s">
        <v>6</v>
      </c>
      <c r="G40" s="29">
        <v>593748</v>
      </c>
      <c r="H40" s="133">
        <v>1.6</v>
      </c>
      <c r="I40" s="31">
        <v>949037</v>
      </c>
    </row>
    <row r="41" spans="2:9" s="6" customFormat="1" ht="9" customHeight="1">
      <c r="B41" s="74">
        <v>34</v>
      </c>
      <c r="C41" s="27" t="s">
        <v>211</v>
      </c>
      <c r="D41" s="50">
        <f t="shared" si="1"/>
        <v>10950883.548</v>
      </c>
      <c r="E41" s="51" t="s">
        <v>110</v>
      </c>
      <c r="F41" s="28" t="s">
        <v>6</v>
      </c>
      <c r="G41" s="29">
        <v>195548</v>
      </c>
      <c r="H41" s="133">
        <v>3.5</v>
      </c>
      <c r="I41" s="31">
        <v>684418</v>
      </c>
    </row>
    <row r="42" spans="2:9" s="6" customFormat="1" ht="9">
      <c r="B42" s="74">
        <v>35</v>
      </c>
      <c r="C42" s="27" t="s">
        <v>125</v>
      </c>
      <c r="D42" s="50">
        <f t="shared" si="1"/>
        <v>544553.7239999999</v>
      </c>
      <c r="E42" s="51" t="s">
        <v>110</v>
      </c>
      <c r="F42" s="28" t="s">
        <v>6</v>
      </c>
      <c r="G42" s="29">
        <v>9724</v>
      </c>
      <c r="H42" s="133">
        <v>15</v>
      </c>
      <c r="I42" s="31">
        <v>145860</v>
      </c>
    </row>
    <row r="43" spans="2:9" s="6" customFormat="1" ht="22.5" customHeight="1">
      <c r="B43" s="74">
        <v>36</v>
      </c>
      <c r="C43" s="27" t="s">
        <v>212</v>
      </c>
      <c r="D43" s="50">
        <f t="shared" si="1"/>
        <v>2124789.942</v>
      </c>
      <c r="E43" s="51" t="s">
        <v>110</v>
      </c>
      <c r="F43" s="28" t="s">
        <v>6</v>
      </c>
      <c r="G43" s="29">
        <v>37942</v>
      </c>
      <c r="H43" s="133">
        <v>25</v>
      </c>
      <c r="I43" s="31">
        <v>948550</v>
      </c>
    </row>
    <row r="44" spans="2:9" s="6" customFormat="1" ht="10.5" customHeight="1">
      <c r="B44" s="74">
        <v>37</v>
      </c>
      <c r="C44" s="27" t="s">
        <v>213</v>
      </c>
      <c r="D44" s="50">
        <f>G44*56.001</f>
        <v>1949282.808</v>
      </c>
      <c r="E44" s="51" t="s">
        <v>110</v>
      </c>
      <c r="F44" s="28" t="s">
        <v>6</v>
      </c>
      <c r="G44" s="29">
        <v>34808</v>
      </c>
      <c r="H44" s="133">
        <v>35</v>
      </c>
      <c r="I44" s="31">
        <v>1218280</v>
      </c>
    </row>
    <row r="45" spans="2:9" s="6" customFormat="1" ht="9">
      <c r="B45" s="74">
        <v>38</v>
      </c>
      <c r="C45" s="27" t="s">
        <v>67</v>
      </c>
      <c r="D45" s="50">
        <f t="shared" si="1"/>
        <v>71177.271</v>
      </c>
      <c r="E45" s="51" t="s">
        <v>110</v>
      </c>
      <c r="F45" s="28" t="s">
        <v>6</v>
      </c>
      <c r="G45" s="29">
        <v>1271</v>
      </c>
      <c r="H45" s="133">
        <v>30</v>
      </c>
      <c r="I45" s="31">
        <v>38130</v>
      </c>
    </row>
    <row r="46" spans="2:9" s="6" customFormat="1" ht="9">
      <c r="B46" s="74">
        <v>39</v>
      </c>
      <c r="C46" s="27" t="s">
        <v>9</v>
      </c>
      <c r="D46" s="50">
        <f t="shared" si="1"/>
        <v>740501.223</v>
      </c>
      <c r="E46" s="51" t="s">
        <v>110</v>
      </c>
      <c r="F46" s="28" t="s">
        <v>6</v>
      </c>
      <c r="G46" s="29">
        <v>13223</v>
      </c>
      <c r="H46" s="133">
        <v>24</v>
      </c>
      <c r="I46" s="31">
        <v>317352</v>
      </c>
    </row>
    <row r="47" spans="2:9" s="6" customFormat="1" ht="9">
      <c r="B47" s="74">
        <v>40</v>
      </c>
      <c r="C47" s="27" t="s">
        <v>68</v>
      </c>
      <c r="D47" s="50">
        <f>G47*0.01414</f>
        <v>165716.3459</v>
      </c>
      <c r="E47" s="51" t="s">
        <v>109</v>
      </c>
      <c r="F47" s="28" t="s">
        <v>69</v>
      </c>
      <c r="G47" s="29">
        <v>11719685</v>
      </c>
      <c r="H47" s="133">
        <v>0.08333333333333333</v>
      </c>
      <c r="I47" s="31">
        <v>976640</v>
      </c>
    </row>
    <row r="48" spans="2:9" s="6" customFormat="1" ht="9">
      <c r="B48" s="74">
        <v>41</v>
      </c>
      <c r="C48" s="27" t="s">
        <v>12</v>
      </c>
      <c r="D48" s="50"/>
      <c r="E48" s="51"/>
      <c r="F48" s="28" t="s">
        <v>4</v>
      </c>
      <c r="G48" s="29">
        <v>58177675</v>
      </c>
      <c r="H48" s="133" t="s">
        <v>130</v>
      </c>
      <c r="I48" s="31">
        <v>775702</v>
      </c>
    </row>
    <row r="49" spans="2:9" s="6" customFormat="1" ht="9">
      <c r="B49" s="74">
        <v>42</v>
      </c>
      <c r="C49" s="27" t="s">
        <v>216</v>
      </c>
      <c r="D49" s="50">
        <f aca="true" t="shared" si="2" ref="D49:D54">G49*56.001</f>
        <v>151762.71</v>
      </c>
      <c r="E49" s="51" t="s">
        <v>110</v>
      </c>
      <c r="F49" s="28" t="s">
        <v>6</v>
      </c>
      <c r="G49" s="29">
        <v>2710</v>
      </c>
      <c r="H49" s="133">
        <v>100</v>
      </c>
      <c r="I49" s="31">
        <v>271000</v>
      </c>
    </row>
    <row r="50" spans="2:9" s="6" customFormat="1" ht="9">
      <c r="B50" s="74">
        <v>43</v>
      </c>
      <c r="C50" s="27" t="s">
        <v>128</v>
      </c>
      <c r="D50" s="50">
        <f t="shared" si="2"/>
        <v>74089.323</v>
      </c>
      <c r="E50" s="51" t="s">
        <v>110</v>
      </c>
      <c r="F50" s="28" t="s">
        <v>6</v>
      </c>
      <c r="G50" s="29">
        <v>1323</v>
      </c>
      <c r="H50" s="133">
        <v>80</v>
      </c>
      <c r="I50" s="31">
        <v>105840</v>
      </c>
    </row>
    <row r="51" spans="2:9" s="6" customFormat="1" ht="9">
      <c r="B51" s="74">
        <v>44</v>
      </c>
      <c r="C51" s="27" t="s">
        <v>217</v>
      </c>
      <c r="D51" s="50">
        <f t="shared" si="2"/>
        <v>30072.537</v>
      </c>
      <c r="E51" s="51" t="s">
        <v>110</v>
      </c>
      <c r="F51" s="28" t="s">
        <v>6</v>
      </c>
      <c r="G51" s="29">
        <v>537</v>
      </c>
      <c r="H51" s="133">
        <v>24</v>
      </c>
      <c r="I51" s="31">
        <v>12888</v>
      </c>
    </row>
    <row r="52" spans="2:9" s="6" customFormat="1" ht="9">
      <c r="B52" s="74">
        <v>45</v>
      </c>
      <c r="C52" s="27" t="s">
        <v>75</v>
      </c>
      <c r="D52" s="50">
        <f t="shared" si="2"/>
        <v>113290.023</v>
      </c>
      <c r="E52" s="51" t="s">
        <v>110</v>
      </c>
      <c r="F52" s="28" t="s">
        <v>6</v>
      </c>
      <c r="G52" s="29">
        <v>2023</v>
      </c>
      <c r="H52" s="133">
        <v>60</v>
      </c>
      <c r="I52" s="31">
        <v>121380</v>
      </c>
    </row>
    <row r="53" spans="2:9" s="6" customFormat="1" ht="9">
      <c r="B53" s="74">
        <v>46</v>
      </c>
      <c r="C53" s="27" t="s">
        <v>20</v>
      </c>
      <c r="D53" s="50">
        <f t="shared" si="2"/>
        <v>16365732.24</v>
      </c>
      <c r="E53" s="51" t="s">
        <v>110</v>
      </c>
      <c r="F53" s="28" t="s">
        <v>6</v>
      </c>
      <c r="G53" s="29">
        <v>292240</v>
      </c>
      <c r="H53" s="135">
        <v>1</v>
      </c>
      <c r="I53" s="31">
        <v>292240</v>
      </c>
    </row>
    <row r="54" spans="2:9" s="6" customFormat="1" ht="9">
      <c r="B54" s="74">
        <v>47</v>
      </c>
      <c r="C54" s="27" t="s">
        <v>129</v>
      </c>
      <c r="D54" s="50">
        <f t="shared" si="2"/>
        <v>15586814.331</v>
      </c>
      <c r="E54" s="51" t="s">
        <v>110</v>
      </c>
      <c r="F54" s="28" t="s">
        <v>6</v>
      </c>
      <c r="G54" s="29">
        <v>278331</v>
      </c>
      <c r="H54" s="133">
        <v>1.5</v>
      </c>
      <c r="I54" s="31">
        <v>417496</v>
      </c>
    </row>
    <row r="55" spans="2:9" s="6" customFormat="1" ht="22.5" customHeight="1">
      <c r="B55" s="74">
        <v>48</v>
      </c>
      <c r="C55" s="27" t="s">
        <v>223</v>
      </c>
      <c r="D55" s="50">
        <f>G55*6.820992</f>
        <v>986049.424512</v>
      </c>
      <c r="E55" s="51" t="s">
        <v>118</v>
      </c>
      <c r="F55" s="28" t="s">
        <v>78</v>
      </c>
      <c r="G55" s="29">
        <v>144561</v>
      </c>
      <c r="H55" s="133">
        <v>11</v>
      </c>
      <c r="I55" s="31">
        <v>1590171</v>
      </c>
    </row>
    <row r="56" spans="2:9" s="6" customFormat="1" ht="9">
      <c r="B56" s="74">
        <v>49</v>
      </c>
      <c r="C56" s="27" t="s">
        <v>22</v>
      </c>
      <c r="D56" s="50">
        <f>G56*56.001</f>
        <v>7887348.842999999</v>
      </c>
      <c r="E56" s="51" t="s">
        <v>110</v>
      </c>
      <c r="F56" s="28" t="s">
        <v>6</v>
      </c>
      <c r="G56" s="29">
        <v>140843</v>
      </c>
      <c r="H56" s="133">
        <v>1</v>
      </c>
      <c r="I56" s="31">
        <v>140843</v>
      </c>
    </row>
    <row r="57" spans="2:9" s="6" customFormat="1" ht="9">
      <c r="B57" s="74">
        <v>50</v>
      </c>
      <c r="C57" s="27" t="s">
        <v>23</v>
      </c>
      <c r="D57" s="50">
        <f>G57*56.001</f>
        <v>9090698.331</v>
      </c>
      <c r="E57" s="51" t="s">
        <v>110</v>
      </c>
      <c r="F57" s="28" t="s">
        <v>6</v>
      </c>
      <c r="G57" s="29">
        <v>162331</v>
      </c>
      <c r="H57" s="133">
        <v>0.2</v>
      </c>
      <c r="I57" s="31">
        <v>32466</v>
      </c>
    </row>
    <row r="58" spans="2:9" s="6" customFormat="1" ht="8.25" customHeight="1">
      <c r="B58" s="94"/>
      <c r="C58" s="95"/>
      <c r="D58" s="96"/>
      <c r="E58" s="97"/>
      <c r="F58" s="98"/>
      <c r="G58" s="99"/>
      <c r="H58" s="136"/>
      <c r="I58" s="99"/>
    </row>
    <row r="59" spans="2:9" s="6" customFormat="1" ht="9">
      <c r="B59" s="81"/>
      <c r="C59" s="11"/>
      <c r="D59" s="12"/>
      <c r="E59" s="13"/>
      <c r="F59" s="14"/>
      <c r="G59" s="15"/>
      <c r="H59" s="137" t="s">
        <v>24</v>
      </c>
      <c r="I59" s="100">
        <f>SUM(I8:I57)</f>
        <v>35429306</v>
      </c>
    </row>
    <row r="60" spans="2:9" s="6" customFormat="1" ht="9">
      <c r="B60" s="81"/>
      <c r="C60" s="11"/>
      <c r="D60" s="12"/>
      <c r="E60" s="13"/>
      <c r="F60" s="14"/>
      <c r="G60" s="15"/>
      <c r="H60" s="137"/>
      <c r="I60" s="100"/>
    </row>
    <row r="61" spans="2:9" s="6" customFormat="1" ht="15" customHeight="1">
      <c r="B61" s="104"/>
      <c r="C61" s="105" t="s">
        <v>81</v>
      </c>
      <c r="D61" s="109"/>
      <c r="E61" s="110"/>
      <c r="F61" s="106"/>
      <c r="G61" s="107"/>
      <c r="H61" s="138"/>
      <c r="I61" s="108"/>
    </row>
    <row r="62" spans="2:9" s="6" customFormat="1" ht="9">
      <c r="B62" s="87">
        <v>51</v>
      </c>
      <c r="C62" s="88" t="s">
        <v>82</v>
      </c>
      <c r="D62" s="89"/>
      <c r="E62" s="90"/>
      <c r="F62" s="91" t="s">
        <v>4</v>
      </c>
      <c r="G62" s="92">
        <v>109156</v>
      </c>
      <c r="H62" s="139">
        <v>2</v>
      </c>
      <c r="I62" s="93">
        <v>218312</v>
      </c>
    </row>
    <row r="63" spans="2:9" s="6" customFormat="1" ht="9">
      <c r="B63" s="74">
        <v>52</v>
      </c>
      <c r="C63" s="27" t="s">
        <v>131</v>
      </c>
      <c r="D63" s="50"/>
      <c r="E63" s="51"/>
      <c r="F63" s="39" t="s">
        <v>4</v>
      </c>
      <c r="G63" s="29">
        <v>17734</v>
      </c>
      <c r="H63" s="133">
        <v>2</v>
      </c>
      <c r="I63" s="31">
        <v>35468</v>
      </c>
    </row>
    <row r="64" spans="2:9" s="6" customFormat="1" ht="9">
      <c r="B64" s="74">
        <v>53</v>
      </c>
      <c r="C64" s="27" t="s">
        <v>199</v>
      </c>
      <c r="D64" s="50"/>
      <c r="E64" s="51"/>
      <c r="F64" s="39" t="s">
        <v>4</v>
      </c>
      <c r="G64" s="29">
        <v>384</v>
      </c>
      <c r="H64" s="133">
        <v>4</v>
      </c>
      <c r="I64" s="31">
        <v>1536</v>
      </c>
    </row>
    <row r="65" spans="2:9" s="6" customFormat="1" ht="9">
      <c r="B65" s="74">
        <v>54</v>
      </c>
      <c r="C65" s="27" t="s">
        <v>132</v>
      </c>
      <c r="D65" s="50"/>
      <c r="E65" s="51"/>
      <c r="F65" s="39" t="s">
        <v>4</v>
      </c>
      <c r="G65" s="29">
        <v>1480421</v>
      </c>
      <c r="H65" s="133">
        <v>0.3333333333333333</v>
      </c>
      <c r="I65" s="31">
        <v>493474</v>
      </c>
    </row>
    <row r="66" spans="2:9" s="6" customFormat="1" ht="9">
      <c r="B66" s="74">
        <v>55</v>
      </c>
      <c r="C66" s="27" t="s">
        <v>87</v>
      </c>
      <c r="D66" s="50"/>
      <c r="E66" s="51"/>
      <c r="F66" s="39" t="s">
        <v>4</v>
      </c>
      <c r="G66" s="29">
        <v>332791</v>
      </c>
      <c r="H66" s="135">
        <v>0.08333333333333333</v>
      </c>
      <c r="I66" s="31">
        <v>27733</v>
      </c>
    </row>
    <row r="67" spans="2:9" s="6" customFormat="1" ht="9">
      <c r="B67" s="74">
        <v>56</v>
      </c>
      <c r="C67" s="27" t="s">
        <v>88</v>
      </c>
      <c r="D67" s="50"/>
      <c r="E67" s="51"/>
      <c r="F67" s="39" t="s">
        <v>4</v>
      </c>
      <c r="G67" s="29">
        <v>6850180</v>
      </c>
      <c r="H67" s="133" t="s">
        <v>151</v>
      </c>
      <c r="I67" s="31">
        <v>13700</v>
      </c>
    </row>
    <row r="68" spans="2:9" s="6" customFormat="1" ht="9">
      <c r="B68" s="74">
        <v>57</v>
      </c>
      <c r="C68" s="27" t="s">
        <v>141</v>
      </c>
      <c r="D68" s="50"/>
      <c r="E68" s="51"/>
      <c r="F68" s="39" t="s">
        <v>4</v>
      </c>
      <c r="G68" s="29">
        <v>62679304</v>
      </c>
      <c r="H68" s="133" t="s">
        <v>150</v>
      </c>
      <c r="I68" s="31">
        <v>1128227</v>
      </c>
    </row>
    <row r="69" spans="2:10" s="6" customFormat="1" ht="9" customHeight="1">
      <c r="B69" s="74">
        <v>58</v>
      </c>
      <c r="C69" s="27" t="s">
        <v>142</v>
      </c>
      <c r="D69" s="50">
        <f>G69*56.001</f>
        <v>206699.691</v>
      </c>
      <c r="E69" s="51" t="s">
        <v>110</v>
      </c>
      <c r="F69" s="39" t="s">
        <v>6</v>
      </c>
      <c r="G69" s="29">
        <v>3691</v>
      </c>
      <c r="H69" s="133">
        <v>2</v>
      </c>
      <c r="I69" s="31">
        <v>7382</v>
      </c>
      <c r="J69" s="177" t="s">
        <v>136</v>
      </c>
    </row>
    <row r="70" spans="2:9" s="6" customFormat="1" ht="9">
      <c r="B70" s="74">
        <v>59</v>
      </c>
      <c r="C70" s="27" t="s">
        <v>90</v>
      </c>
      <c r="D70" s="50">
        <f>G70*6.820992</f>
        <v>18225.690624000003</v>
      </c>
      <c r="E70" s="51" t="s">
        <v>118</v>
      </c>
      <c r="F70" s="28" t="s">
        <v>95</v>
      </c>
      <c r="G70" s="29">
        <v>2672</v>
      </c>
      <c r="H70" s="133">
        <v>20</v>
      </c>
      <c r="I70" s="31">
        <v>53440</v>
      </c>
    </row>
    <row r="71" spans="2:9" s="6" customFormat="1" ht="9">
      <c r="B71" s="74">
        <v>60</v>
      </c>
      <c r="C71" s="27" t="s">
        <v>91</v>
      </c>
      <c r="D71" s="50"/>
      <c r="E71" s="51"/>
      <c r="F71" s="28" t="s">
        <v>4</v>
      </c>
      <c r="G71" s="29">
        <v>243177</v>
      </c>
      <c r="H71" s="133">
        <v>0.2</v>
      </c>
      <c r="I71" s="31">
        <v>48635</v>
      </c>
    </row>
    <row r="72" spans="2:9" s="6" customFormat="1" ht="9">
      <c r="B72" s="74">
        <v>61</v>
      </c>
      <c r="C72" s="27" t="s">
        <v>92</v>
      </c>
      <c r="D72" s="50"/>
      <c r="E72" s="51"/>
      <c r="F72" s="28" t="s">
        <v>21</v>
      </c>
      <c r="G72" s="29">
        <v>30700</v>
      </c>
      <c r="H72" s="135">
        <v>0.6666666666666666</v>
      </c>
      <c r="I72" s="31">
        <v>20467</v>
      </c>
    </row>
    <row r="73" spans="2:9" s="6" customFormat="1" ht="9">
      <c r="B73" s="74">
        <v>62</v>
      </c>
      <c r="C73" s="27" t="s">
        <v>93</v>
      </c>
      <c r="D73" s="50"/>
      <c r="E73" s="51"/>
      <c r="F73" s="28" t="s">
        <v>21</v>
      </c>
      <c r="G73" s="29">
        <v>15786</v>
      </c>
      <c r="H73" s="133">
        <v>6</v>
      </c>
      <c r="I73" s="31">
        <v>94716</v>
      </c>
    </row>
    <row r="74" spans="2:9" s="6" customFormat="1" ht="11.25" customHeight="1">
      <c r="B74" s="79">
        <v>63</v>
      </c>
      <c r="C74" s="38" t="s">
        <v>94</v>
      </c>
      <c r="D74" s="57">
        <f>G74*56.001</f>
        <v>517673.244</v>
      </c>
      <c r="E74" s="58" t="s">
        <v>110</v>
      </c>
      <c r="F74" s="33" t="s">
        <v>6</v>
      </c>
      <c r="G74" s="34">
        <v>9244</v>
      </c>
      <c r="H74" s="140">
        <v>2.25</v>
      </c>
      <c r="I74" s="35">
        <v>20799</v>
      </c>
    </row>
    <row r="75" spans="2:9" s="6" customFormat="1" ht="9">
      <c r="B75" s="26"/>
      <c r="C75" s="8"/>
      <c r="D75" s="9"/>
      <c r="E75" s="10"/>
      <c r="F75" s="3"/>
      <c r="G75" s="21"/>
      <c r="H75" s="144"/>
      <c r="I75" s="21"/>
    </row>
    <row r="76" spans="2:9" s="6" customFormat="1" ht="15" customHeight="1">
      <c r="B76" s="266" t="s">
        <v>113</v>
      </c>
      <c r="C76" s="269" t="s">
        <v>224</v>
      </c>
      <c r="D76" s="269"/>
      <c r="E76" s="269"/>
      <c r="F76" s="269"/>
      <c r="G76" s="269"/>
      <c r="H76" s="269"/>
      <c r="I76" s="269"/>
    </row>
    <row r="77" spans="2:9" s="6" customFormat="1" ht="24.75" customHeight="1">
      <c r="B77" s="266"/>
      <c r="C77" s="269"/>
      <c r="D77" s="269"/>
      <c r="E77" s="269"/>
      <c r="F77" s="269"/>
      <c r="G77" s="269"/>
      <c r="H77" s="269"/>
      <c r="I77" s="269"/>
    </row>
    <row r="78" spans="2:9" s="6" customFormat="1" ht="9" customHeight="1">
      <c r="B78" s="8"/>
      <c r="C78" s="8"/>
      <c r="D78" s="8"/>
      <c r="E78" s="8"/>
      <c r="F78" s="8"/>
      <c r="G78" s="8"/>
      <c r="H78" s="8"/>
      <c r="I78" s="8"/>
    </row>
    <row r="79" spans="2:9" s="6" customFormat="1" ht="50.25" customHeight="1">
      <c r="B79" s="26"/>
      <c r="C79" s="8"/>
      <c r="D79" s="9"/>
      <c r="E79" s="10"/>
      <c r="F79" s="3"/>
      <c r="G79" s="21"/>
      <c r="H79" s="22"/>
      <c r="I79" s="21"/>
    </row>
    <row r="80" spans="2:9" s="6" customFormat="1" ht="11.25">
      <c r="B80" s="60" t="s">
        <v>184</v>
      </c>
      <c r="C80" s="8"/>
      <c r="D80" s="9"/>
      <c r="E80" s="10"/>
      <c r="F80" s="3"/>
      <c r="G80" s="21"/>
      <c r="H80" s="22"/>
      <c r="I80" s="21"/>
    </row>
    <row r="81" spans="2:9" s="6" customFormat="1" ht="9">
      <c r="B81" s="84"/>
      <c r="C81" s="8"/>
      <c r="D81" s="9"/>
      <c r="E81" s="10"/>
      <c r="F81" s="3"/>
      <c r="G81" s="21"/>
      <c r="H81" s="22"/>
      <c r="I81" s="21"/>
    </row>
    <row r="82" spans="2:9" s="6" customFormat="1" ht="106.5" customHeight="1">
      <c r="B82" s="122" t="s">
        <v>136</v>
      </c>
      <c r="C82" s="289" t="s">
        <v>302</v>
      </c>
      <c r="D82" s="289"/>
      <c r="E82" s="289"/>
      <c r="F82" s="289"/>
      <c r="G82" s="289"/>
      <c r="H82" s="289"/>
      <c r="I82" s="289"/>
    </row>
    <row r="83" spans="2:9" s="6" customFormat="1" ht="9">
      <c r="B83" s="174"/>
      <c r="C83" s="8"/>
      <c r="D83" s="9"/>
      <c r="E83" s="10"/>
      <c r="F83" s="3"/>
      <c r="G83" s="21"/>
      <c r="H83" s="22"/>
      <c r="I83" s="21"/>
    </row>
    <row r="84" spans="2:9" s="6" customFormat="1" ht="11.25">
      <c r="B84" s="84"/>
      <c r="C84" s="120" t="s">
        <v>164</v>
      </c>
      <c r="D84" s="9"/>
      <c r="E84" s="10"/>
      <c r="F84" s="3"/>
      <c r="G84" s="130">
        <f>SUM(I59:I74)</f>
        <v>37593195</v>
      </c>
      <c r="H84" s="131" t="s">
        <v>182</v>
      </c>
      <c r="I84" s="21"/>
    </row>
    <row r="85" spans="2:17" ht="6" customHeight="1">
      <c r="B85" s="233"/>
      <c r="G85" s="21"/>
      <c r="H85" s="144"/>
      <c r="I85" s="21"/>
      <c r="K85" s="7"/>
      <c r="L85" s="7"/>
      <c r="M85" s="7"/>
      <c r="N85" s="7"/>
      <c r="O85" s="7"/>
      <c r="P85" s="7"/>
      <c r="Q85" s="7"/>
    </row>
    <row r="86" spans="2:17" ht="12.75" customHeight="1">
      <c r="B86" s="252" t="s">
        <v>300</v>
      </c>
      <c r="C86" s="253" t="s">
        <v>301</v>
      </c>
      <c r="D86" s="253"/>
      <c r="E86" s="253"/>
      <c r="F86" s="253"/>
      <c r="G86" s="253"/>
      <c r="H86" s="253"/>
      <c r="I86" s="253"/>
      <c r="K86" s="7"/>
      <c r="L86" s="7"/>
      <c r="M86" s="7"/>
      <c r="N86" s="7"/>
      <c r="O86" s="7"/>
      <c r="P86" s="7"/>
      <c r="Q86" s="7"/>
    </row>
    <row r="87" spans="2:17" ht="14.25" customHeight="1">
      <c r="B87" s="252"/>
      <c r="C87" s="253"/>
      <c r="D87" s="253"/>
      <c r="E87" s="253"/>
      <c r="F87" s="253"/>
      <c r="G87" s="253"/>
      <c r="H87" s="253"/>
      <c r="I87" s="253"/>
      <c r="K87" s="7"/>
      <c r="L87" s="7"/>
      <c r="M87" s="7"/>
      <c r="N87" s="7"/>
      <c r="O87" s="7"/>
      <c r="P87" s="7"/>
      <c r="Q87" s="7"/>
    </row>
    <row r="88" spans="2:9" s="6" customFormat="1" ht="9">
      <c r="B88" s="26"/>
      <c r="C88" s="8"/>
      <c r="D88" s="9"/>
      <c r="E88" s="10"/>
      <c r="F88" s="3"/>
      <c r="G88" s="21"/>
      <c r="H88" s="22"/>
      <c r="I88" s="21"/>
    </row>
    <row r="89" spans="2:9" s="6" customFormat="1" ht="9">
      <c r="B89" s="26"/>
      <c r="C89" s="8"/>
      <c r="D89" s="9"/>
      <c r="E89" s="10"/>
      <c r="F89" s="3"/>
      <c r="G89" s="21"/>
      <c r="H89" s="22"/>
      <c r="I89" s="21"/>
    </row>
    <row r="90" spans="2:9" s="6" customFormat="1" ht="9">
      <c r="B90" s="26"/>
      <c r="C90" s="8"/>
      <c r="D90" s="9"/>
      <c r="E90" s="10"/>
      <c r="F90" s="3"/>
      <c r="G90" s="21"/>
      <c r="H90" s="22"/>
      <c r="I90" s="21"/>
    </row>
    <row r="91" spans="2:9" s="6" customFormat="1" ht="9">
      <c r="B91" s="26"/>
      <c r="C91" s="8"/>
      <c r="D91" s="9"/>
      <c r="E91" s="10"/>
      <c r="F91" s="3"/>
      <c r="G91" s="21"/>
      <c r="H91" s="22"/>
      <c r="I91" s="21"/>
    </row>
    <row r="92" spans="2:9" s="6" customFormat="1" ht="9">
      <c r="B92" s="26"/>
      <c r="C92" s="8"/>
      <c r="D92" s="9"/>
      <c r="E92" s="10"/>
      <c r="F92" s="3"/>
      <c r="G92" s="21"/>
      <c r="H92" s="22"/>
      <c r="I92" s="21"/>
    </row>
    <row r="93" spans="2:9" s="6" customFormat="1" ht="9">
      <c r="B93" s="26"/>
      <c r="C93" s="8"/>
      <c r="D93" s="9"/>
      <c r="E93" s="10"/>
      <c r="F93" s="24"/>
      <c r="G93" s="21"/>
      <c r="H93" s="22"/>
      <c r="I93" s="21"/>
    </row>
    <row r="94" spans="2:9" s="6" customFormat="1" ht="9">
      <c r="B94" s="26"/>
      <c r="C94" s="8"/>
      <c r="D94" s="9"/>
      <c r="E94" s="10"/>
      <c r="F94" s="3"/>
      <c r="G94" s="21"/>
      <c r="H94" s="22"/>
      <c r="I94" s="21"/>
    </row>
    <row r="95" spans="2:9" s="6" customFormat="1" ht="9">
      <c r="B95" s="26"/>
      <c r="C95" s="8"/>
      <c r="D95" s="9"/>
      <c r="E95" s="10"/>
      <c r="F95" s="3"/>
      <c r="G95" s="21"/>
      <c r="H95" s="22"/>
      <c r="I95" s="21"/>
    </row>
    <row r="96" spans="2:9" s="6" customFormat="1" ht="9">
      <c r="B96" s="26"/>
      <c r="C96" s="8"/>
      <c r="D96" s="9"/>
      <c r="E96" s="10"/>
      <c r="F96" s="3"/>
      <c r="G96" s="21"/>
      <c r="H96" s="22"/>
      <c r="I96" s="21"/>
    </row>
    <row r="97" spans="2:9" s="6" customFormat="1" ht="9">
      <c r="B97" s="26"/>
      <c r="C97" s="8"/>
      <c r="D97" s="9"/>
      <c r="E97" s="10"/>
      <c r="F97" s="3"/>
      <c r="G97" s="21"/>
      <c r="H97" s="22"/>
      <c r="I97" s="25"/>
    </row>
    <row r="98" spans="2:9" s="6" customFormat="1" ht="9">
      <c r="B98" s="26"/>
      <c r="C98" s="8"/>
      <c r="D98" s="9"/>
      <c r="E98" s="10"/>
      <c r="F98" s="3"/>
      <c r="G98" s="21"/>
      <c r="H98" s="22"/>
      <c r="I98" s="25"/>
    </row>
    <row r="99" spans="2:9" s="6" customFormat="1" ht="15" customHeight="1">
      <c r="B99" s="8"/>
      <c r="C99" s="8"/>
      <c r="D99" s="9"/>
      <c r="E99" s="10"/>
      <c r="F99" s="3"/>
      <c r="G99" s="4"/>
      <c r="H99" s="5"/>
      <c r="I99" s="4"/>
    </row>
    <row r="100" spans="2:9" s="6" customFormat="1" ht="9">
      <c r="B100" s="26"/>
      <c r="C100" s="8"/>
      <c r="D100" s="9"/>
      <c r="E100" s="10"/>
      <c r="F100" s="3"/>
      <c r="G100" s="4"/>
      <c r="H100" s="5"/>
      <c r="I100" s="4"/>
    </row>
    <row r="101" spans="2:9" s="6" customFormat="1" ht="9">
      <c r="B101" s="26"/>
      <c r="C101" s="8"/>
      <c r="D101" s="9"/>
      <c r="E101" s="10"/>
      <c r="F101" s="3"/>
      <c r="G101" s="4"/>
      <c r="H101" s="5"/>
      <c r="I101" s="4"/>
    </row>
    <row r="102" spans="2:9" s="6" customFormat="1" ht="9">
      <c r="B102" s="26"/>
      <c r="C102" s="8"/>
      <c r="D102" s="9"/>
      <c r="E102" s="10"/>
      <c r="F102" s="3"/>
      <c r="G102" s="4"/>
      <c r="H102" s="5"/>
      <c r="I102" s="4"/>
    </row>
    <row r="103" spans="2:9" s="6" customFormat="1" ht="9">
      <c r="B103" s="26"/>
      <c r="C103" s="8"/>
      <c r="D103" s="9"/>
      <c r="E103" s="10"/>
      <c r="F103" s="3"/>
      <c r="G103" s="4"/>
      <c r="H103" s="5"/>
      <c r="I103" s="4"/>
    </row>
    <row r="104" spans="2:9" s="6" customFormat="1" ht="9">
      <c r="B104" s="26"/>
      <c r="C104" s="8"/>
      <c r="D104" s="9"/>
      <c r="E104" s="10"/>
      <c r="F104" s="3"/>
      <c r="G104" s="4"/>
      <c r="H104" s="5"/>
      <c r="I104" s="4"/>
    </row>
    <row r="105" spans="2:17" s="8" customFormat="1" ht="9">
      <c r="B105" s="26"/>
      <c r="D105" s="9"/>
      <c r="E105" s="10"/>
      <c r="F105" s="3"/>
      <c r="G105" s="4"/>
      <c r="H105" s="5"/>
      <c r="I105" s="4"/>
      <c r="J105" s="6"/>
      <c r="K105" s="6"/>
      <c r="L105" s="6"/>
      <c r="M105" s="6"/>
      <c r="N105" s="6"/>
      <c r="O105" s="6"/>
      <c r="P105" s="6"/>
      <c r="Q105" s="6"/>
    </row>
    <row r="106" spans="2:17" s="8" customFormat="1" ht="9">
      <c r="B106" s="26"/>
      <c r="D106" s="9"/>
      <c r="E106" s="10"/>
      <c r="F106" s="3"/>
      <c r="G106" s="4"/>
      <c r="H106" s="5"/>
      <c r="I106" s="4"/>
      <c r="J106" s="6"/>
      <c r="K106" s="6"/>
      <c r="L106" s="6"/>
      <c r="M106" s="6"/>
      <c r="N106" s="6"/>
      <c r="O106" s="6"/>
      <c r="P106" s="6"/>
      <c r="Q106" s="6"/>
    </row>
    <row r="107" spans="2:17" s="8" customFormat="1" ht="9">
      <c r="B107" s="26"/>
      <c r="D107" s="9"/>
      <c r="E107" s="10"/>
      <c r="F107" s="3"/>
      <c r="G107" s="4"/>
      <c r="H107" s="5"/>
      <c r="I107" s="4"/>
      <c r="J107" s="6"/>
      <c r="K107" s="6"/>
      <c r="L107" s="6"/>
      <c r="M107" s="6"/>
      <c r="N107" s="6"/>
      <c r="O107" s="6"/>
      <c r="P107" s="6"/>
      <c r="Q107" s="6"/>
    </row>
    <row r="108" spans="2:17" s="8" customFormat="1" ht="9">
      <c r="B108" s="26"/>
      <c r="D108" s="9"/>
      <c r="E108" s="10"/>
      <c r="F108" s="3"/>
      <c r="G108" s="4"/>
      <c r="H108" s="5"/>
      <c r="I108" s="4"/>
      <c r="J108" s="6"/>
      <c r="K108" s="6"/>
      <c r="L108" s="6"/>
      <c r="M108" s="6"/>
      <c r="N108" s="6"/>
      <c r="O108" s="6"/>
      <c r="P108" s="6"/>
      <c r="Q108" s="6"/>
    </row>
    <row r="109" spans="2:17" s="8" customFormat="1" ht="9">
      <c r="B109" s="26"/>
      <c r="D109" s="9"/>
      <c r="E109" s="10"/>
      <c r="F109" s="3"/>
      <c r="G109" s="4"/>
      <c r="H109" s="5"/>
      <c r="I109" s="4"/>
      <c r="J109" s="6"/>
      <c r="K109" s="6"/>
      <c r="L109" s="6"/>
      <c r="M109" s="6"/>
      <c r="N109" s="6"/>
      <c r="O109" s="6"/>
      <c r="P109" s="6"/>
      <c r="Q109" s="6"/>
    </row>
    <row r="110" spans="2:17" s="8" customFormat="1" ht="9">
      <c r="B110" s="26"/>
      <c r="D110" s="9"/>
      <c r="E110" s="10"/>
      <c r="F110" s="3"/>
      <c r="G110" s="4"/>
      <c r="H110" s="5"/>
      <c r="I110" s="4"/>
      <c r="J110" s="6"/>
      <c r="K110" s="6"/>
      <c r="L110" s="6"/>
      <c r="M110" s="6"/>
      <c r="N110" s="6"/>
      <c r="O110" s="6"/>
      <c r="P110" s="6"/>
      <c r="Q110" s="6"/>
    </row>
    <row r="111" spans="2:17" s="8" customFormat="1" ht="9">
      <c r="B111" s="26"/>
      <c r="D111" s="9"/>
      <c r="E111" s="10"/>
      <c r="F111" s="3"/>
      <c r="G111" s="4"/>
      <c r="H111" s="5"/>
      <c r="I111" s="4"/>
      <c r="J111" s="6"/>
      <c r="K111" s="6"/>
      <c r="L111" s="6"/>
      <c r="M111" s="6"/>
      <c r="N111" s="6"/>
      <c r="O111" s="6"/>
      <c r="P111" s="6"/>
      <c r="Q111" s="6"/>
    </row>
    <row r="112" spans="2:17" s="8" customFormat="1" ht="9">
      <c r="B112" s="26"/>
      <c r="D112" s="9"/>
      <c r="E112" s="10"/>
      <c r="F112" s="3"/>
      <c r="G112" s="4"/>
      <c r="H112" s="5"/>
      <c r="I112" s="4"/>
      <c r="J112" s="6"/>
      <c r="K112" s="6"/>
      <c r="L112" s="6"/>
      <c r="M112" s="6"/>
      <c r="N112" s="6"/>
      <c r="O112" s="6"/>
      <c r="P112" s="6"/>
      <c r="Q112" s="6"/>
    </row>
    <row r="113" spans="2:17" s="8" customFormat="1" ht="9">
      <c r="B113" s="26"/>
      <c r="D113" s="9"/>
      <c r="E113" s="10"/>
      <c r="F113" s="3"/>
      <c r="G113" s="4"/>
      <c r="H113" s="5"/>
      <c r="I113" s="4"/>
      <c r="J113" s="6"/>
      <c r="K113" s="6"/>
      <c r="L113" s="6"/>
      <c r="M113" s="6"/>
      <c r="N113" s="6"/>
      <c r="O113" s="6"/>
      <c r="P113" s="6"/>
      <c r="Q113" s="6"/>
    </row>
    <row r="114" spans="2:17" s="8" customFormat="1" ht="9">
      <c r="B114" s="26"/>
      <c r="D114" s="9"/>
      <c r="E114" s="10"/>
      <c r="F114" s="3"/>
      <c r="G114" s="4"/>
      <c r="H114" s="5"/>
      <c r="I114" s="4"/>
      <c r="J114" s="6"/>
      <c r="K114" s="6"/>
      <c r="L114" s="6"/>
      <c r="M114" s="6"/>
      <c r="N114" s="6"/>
      <c r="O114" s="6"/>
      <c r="P114" s="6"/>
      <c r="Q114" s="6"/>
    </row>
    <row r="115" spans="2:17" s="8" customFormat="1" ht="9">
      <c r="B115" s="26"/>
      <c r="D115" s="9"/>
      <c r="E115" s="10"/>
      <c r="F115" s="3"/>
      <c r="G115" s="4"/>
      <c r="H115" s="5"/>
      <c r="I115" s="4"/>
      <c r="J115" s="6"/>
      <c r="K115" s="6"/>
      <c r="L115" s="6"/>
      <c r="M115" s="6"/>
      <c r="N115" s="6"/>
      <c r="O115" s="6"/>
      <c r="P115" s="6"/>
      <c r="Q115" s="6"/>
    </row>
    <row r="116" spans="2:17" s="8" customFormat="1" ht="9">
      <c r="B116" s="26"/>
      <c r="D116" s="9"/>
      <c r="E116" s="10"/>
      <c r="F116" s="3"/>
      <c r="G116" s="4"/>
      <c r="H116" s="5"/>
      <c r="I116" s="4"/>
      <c r="J116" s="6"/>
      <c r="K116" s="6"/>
      <c r="L116" s="6"/>
      <c r="M116" s="6"/>
      <c r="N116" s="6"/>
      <c r="O116" s="6"/>
      <c r="P116" s="6"/>
      <c r="Q116" s="6"/>
    </row>
    <row r="117" spans="2:17" s="8" customFormat="1" ht="9">
      <c r="B117" s="26"/>
      <c r="D117" s="9"/>
      <c r="E117" s="10"/>
      <c r="F117" s="3"/>
      <c r="G117" s="4"/>
      <c r="H117" s="5"/>
      <c r="I117" s="4"/>
      <c r="J117" s="6"/>
      <c r="K117" s="6"/>
      <c r="L117" s="6"/>
      <c r="M117" s="6"/>
      <c r="N117" s="6"/>
      <c r="O117" s="6"/>
      <c r="P117" s="6"/>
      <c r="Q117" s="6"/>
    </row>
    <row r="118" spans="2:17" s="8" customFormat="1" ht="9">
      <c r="B118" s="26"/>
      <c r="D118" s="9"/>
      <c r="E118" s="10"/>
      <c r="F118" s="3"/>
      <c r="G118" s="4"/>
      <c r="H118" s="5"/>
      <c r="I118" s="4"/>
      <c r="J118" s="6"/>
      <c r="K118" s="6"/>
      <c r="L118" s="6"/>
      <c r="M118" s="6"/>
      <c r="N118" s="6"/>
      <c r="O118" s="6"/>
      <c r="P118" s="6"/>
      <c r="Q118" s="6"/>
    </row>
    <row r="119" spans="2:17" s="8" customFormat="1" ht="9">
      <c r="B119" s="26"/>
      <c r="D119" s="9"/>
      <c r="E119" s="10"/>
      <c r="F119" s="3"/>
      <c r="G119" s="4"/>
      <c r="H119" s="5"/>
      <c r="I119" s="4"/>
      <c r="J119" s="6"/>
      <c r="K119" s="6"/>
      <c r="L119" s="6"/>
      <c r="M119" s="6"/>
      <c r="N119" s="6"/>
      <c r="O119" s="6"/>
      <c r="P119" s="6"/>
      <c r="Q119" s="6"/>
    </row>
    <row r="120" spans="2:17" s="8" customFormat="1" ht="9">
      <c r="B120" s="26"/>
      <c r="D120" s="9"/>
      <c r="E120" s="10"/>
      <c r="F120" s="3"/>
      <c r="G120" s="4"/>
      <c r="H120" s="5"/>
      <c r="I120" s="4"/>
      <c r="J120" s="6"/>
      <c r="K120" s="6"/>
      <c r="L120" s="6"/>
      <c r="M120" s="6"/>
      <c r="N120" s="6"/>
      <c r="O120" s="6"/>
      <c r="P120" s="6"/>
      <c r="Q120" s="6"/>
    </row>
    <row r="121" spans="2:17" s="8" customFormat="1" ht="9">
      <c r="B121" s="26"/>
      <c r="D121" s="9"/>
      <c r="E121" s="10"/>
      <c r="F121" s="3"/>
      <c r="G121" s="4"/>
      <c r="H121" s="5"/>
      <c r="I121" s="4"/>
      <c r="J121" s="6"/>
      <c r="K121" s="6"/>
      <c r="L121" s="6"/>
      <c r="M121" s="6"/>
      <c r="N121" s="6"/>
      <c r="O121" s="6"/>
      <c r="P121" s="6"/>
      <c r="Q121" s="6"/>
    </row>
    <row r="122" spans="2:17" s="8" customFormat="1" ht="9">
      <c r="B122" s="26"/>
      <c r="D122" s="9"/>
      <c r="E122" s="10"/>
      <c r="F122" s="3"/>
      <c r="G122" s="4"/>
      <c r="H122" s="5"/>
      <c r="I122" s="4"/>
      <c r="J122" s="6"/>
      <c r="K122" s="6"/>
      <c r="L122" s="6"/>
      <c r="M122" s="6"/>
      <c r="N122" s="6"/>
      <c r="O122" s="6"/>
      <c r="P122" s="6"/>
      <c r="Q122" s="6"/>
    </row>
    <row r="123" spans="2:17" s="8" customFormat="1" ht="9">
      <c r="B123" s="26"/>
      <c r="D123" s="9"/>
      <c r="E123" s="10"/>
      <c r="F123" s="3"/>
      <c r="G123" s="4"/>
      <c r="H123" s="5"/>
      <c r="I123" s="4"/>
      <c r="J123" s="6"/>
      <c r="K123" s="6"/>
      <c r="L123" s="6"/>
      <c r="M123" s="6"/>
      <c r="N123" s="6"/>
      <c r="O123" s="6"/>
      <c r="P123" s="6"/>
      <c r="Q123" s="6"/>
    </row>
    <row r="124" spans="2:17" s="8" customFormat="1" ht="9">
      <c r="B124" s="26"/>
      <c r="D124" s="9"/>
      <c r="E124" s="10"/>
      <c r="F124" s="3"/>
      <c r="G124" s="4"/>
      <c r="H124" s="5"/>
      <c r="I124" s="4"/>
      <c r="J124" s="6"/>
      <c r="K124" s="6"/>
      <c r="L124" s="6"/>
      <c r="M124" s="6"/>
      <c r="N124" s="6"/>
      <c r="O124" s="6"/>
      <c r="P124" s="6"/>
      <c r="Q124" s="6"/>
    </row>
    <row r="125" spans="2:17" s="8" customFormat="1" ht="9">
      <c r="B125" s="26"/>
      <c r="D125" s="9"/>
      <c r="E125" s="10"/>
      <c r="F125" s="3"/>
      <c r="G125" s="4"/>
      <c r="H125" s="5"/>
      <c r="I125" s="4"/>
      <c r="J125" s="6"/>
      <c r="K125" s="6"/>
      <c r="L125" s="6"/>
      <c r="M125" s="6"/>
      <c r="N125" s="6"/>
      <c r="O125" s="6"/>
      <c r="P125" s="6"/>
      <c r="Q125" s="6"/>
    </row>
    <row r="126" spans="2:17" s="8" customFormat="1" ht="9">
      <c r="B126" s="26"/>
      <c r="D126" s="9"/>
      <c r="E126" s="10"/>
      <c r="F126" s="3"/>
      <c r="G126" s="4"/>
      <c r="H126" s="5"/>
      <c r="I126" s="4"/>
      <c r="J126" s="6"/>
      <c r="K126" s="6"/>
      <c r="L126" s="6"/>
      <c r="M126" s="6"/>
      <c r="N126" s="6"/>
      <c r="O126" s="6"/>
      <c r="P126" s="6"/>
      <c r="Q126" s="6"/>
    </row>
    <row r="127" spans="2:17" s="8" customFormat="1" ht="9">
      <c r="B127" s="26"/>
      <c r="D127" s="9"/>
      <c r="E127" s="10"/>
      <c r="F127" s="3"/>
      <c r="G127" s="4"/>
      <c r="H127" s="5"/>
      <c r="I127" s="4"/>
      <c r="J127" s="6"/>
      <c r="K127" s="6"/>
      <c r="L127" s="6"/>
      <c r="M127" s="6"/>
      <c r="N127" s="6"/>
      <c r="O127" s="6"/>
      <c r="P127" s="6"/>
      <c r="Q127" s="6"/>
    </row>
    <row r="128" spans="2:17" s="8" customFormat="1" ht="9">
      <c r="B128" s="26"/>
      <c r="D128" s="9"/>
      <c r="E128" s="10"/>
      <c r="F128" s="3"/>
      <c r="G128" s="4"/>
      <c r="H128" s="5"/>
      <c r="I128" s="4"/>
      <c r="J128" s="6"/>
      <c r="K128" s="6"/>
      <c r="L128" s="6"/>
      <c r="M128" s="6"/>
      <c r="N128" s="6"/>
      <c r="O128" s="6"/>
      <c r="P128" s="6"/>
      <c r="Q128" s="6"/>
    </row>
    <row r="129" spans="2:17" s="8" customFormat="1" ht="9">
      <c r="B129" s="26"/>
      <c r="D129" s="9"/>
      <c r="E129" s="10"/>
      <c r="F129" s="3"/>
      <c r="G129" s="4"/>
      <c r="H129" s="5"/>
      <c r="I129" s="4"/>
      <c r="J129" s="6"/>
      <c r="K129" s="6"/>
      <c r="L129" s="6"/>
      <c r="M129" s="6"/>
      <c r="N129" s="6"/>
      <c r="O129" s="6"/>
      <c r="P129" s="6"/>
      <c r="Q129" s="6"/>
    </row>
    <row r="130" spans="2:17" s="8" customFormat="1" ht="9">
      <c r="B130" s="26"/>
      <c r="D130" s="9"/>
      <c r="E130" s="10"/>
      <c r="F130" s="3"/>
      <c r="G130" s="4"/>
      <c r="H130" s="5"/>
      <c r="I130" s="4"/>
      <c r="J130" s="6"/>
      <c r="K130" s="6"/>
      <c r="L130" s="6"/>
      <c r="M130" s="6"/>
      <c r="N130" s="6"/>
      <c r="O130" s="6"/>
      <c r="P130" s="6"/>
      <c r="Q130" s="6"/>
    </row>
    <row r="131" spans="2:17" s="8" customFormat="1" ht="9">
      <c r="B131" s="26"/>
      <c r="D131" s="9"/>
      <c r="E131" s="10"/>
      <c r="F131" s="3"/>
      <c r="G131" s="4"/>
      <c r="H131" s="5"/>
      <c r="I131" s="4"/>
      <c r="J131" s="6"/>
      <c r="K131" s="6"/>
      <c r="L131" s="6"/>
      <c r="M131" s="6"/>
      <c r="N131" s="6"/>
      <c r="O131" s="6"/>
      <c r="P131" s="6"/>
      <c r="Q131" s="6"/>
    </row>
    <row r="132" spans="2:17" s="8" customFormat="1" ht="9">
      <c r="B132" s="26"/>
      <c r="D132" s="9"/>
      <c r="E132" s="10"/>
      <c r="F132" s="3"/>
      <c r="G132" s="4"/>
      <c r="H132" s="5"/>
      <c r="I132" s="4"/>
      <c r="J132" s="6"/>
      <c r="K132" s="6"/>
      <c r="L132" s="6"/>
      <c r="M132" s="6"/>
      <c r="N132" s="6"/>
      <c r="O132" s="6"/>
      <c r="P132" s="6"/>
      <c r="Q132" s="6"/>
    </row>
    <row r="133" spans="2:17" s="8" customFormat="1" ht="9">
      <c r="B133" s="26"/>
      <c r="D133" s="9"/>
      <c r="E133" s="10"/>
      <c r="F133" s="3"/>
      <c r="G133" s="4"/>
      <c r="H133" s="5"/>
      <c r="I133" s="4"/>
      <c r="J133" s="6"/>
      <c r="K133" s="6"/>
      <c r="L133" s="6"/>
      <c r="M133" s="6"/>
      <c r="N133" s="6"/>
      <c r="O133" s="6"/>
      <c r="P133" s="6"/>
      <c r="Q133" s="6"/>
    </row>
    <row r="134" spans="2:17" s="8" customFormat="1" ht="9">
      <c r="B134" s="26"/>
      <c r="D134" s="9"/>
      <c r="E134" s="10"/>
      <c r="F134" s="3"/>
      <c r="G134" s="4"/>
      <c r="H134" s="5"/>
      <c r="I134" s="4"/>
      <c r="J134" s="6"/>
      <c r="K134" s="6"/>
      <c r="L134" s="6"/>
      <c r="M134" s="6"/>
      <c r="N134" s="6"/>
      <c r="O134" s="6"/>
      <c r="P134" s="6"/>
      <c r="Q134" s="6"/>
    </row>
    <row r="135" spans="2:17" s="8" customFormat="1" ht="9">
      <c r="B135" s="26"/>
      <c r="D135" s="9"/>
      <c r="E135" s="10"/>
      <c r="F135" s="3"/>
      <c r="G135" s="4"/>
      <c r="H135" s="5"/>
      <c r="I135" s="4"/>
      <c r="J135" s="6"/>
      <c r="K135" s="6"/>
      <c r="L135" s="6"/>
      <c r="M135" s="6"/>
      <c r="N135" s="6"/>
      <c r="O135" s="6"/>
      <c r="P135" s="6"/>
      <c r="Q135" s="6"/>
    </row>
    <row r="136" spans="2:17" s="8" customFormat="1" ht="9">
      <c r="B136" s="26"/>
      <c r="D136" s="9"/>
      <c r="E136" s="10"/>
      <c r="F136" s="3"/>
      <c r="G136" s="4"/>
      <c r="H136" s="5"/>
      <c r="I136" s="4"/>
      <c r="J136" s="6"/>
      <c r="K136" s="6"/>
      <c r="L136" s="6"/>
      <c r="M136" s="6"/>
      <c r="N136" s="6"/>
      <c r="O136" s="6"/>
      <c r="P136" s="6"/>
      <c r="Q136" s="6"/>
    </row>
    <row r="137" spans="2:17" s="8" customFormat="1" ht="9">
      <c r="B137" s="26"/>
      <c r="D137" s="9"/>
      <c r="E137" s="10"/>
      <c r="F137" s="3"/>
      <c r="G137" s="4"/>
      <c r="H137" s="5"/>
      <c r="I137" s="4"/>
      <c r="J137" s="6"/>
      <c r="K137" s="6"/>
      <c r="L137" s="6"/>
      <c r="M137" s="6"/>
      <c r="N137" s="6"/>
      <c r="O137" s="6"/>
      <c r="P137" s="6"/>
      <c r="Q137" s="6"/>
    </row>
    <row r="138" spans="2:17" s="8" customFormat="1" ht="9">
      <c r="B138" s="26"/>
      <c r="D138" s="9"/>
      <c r="E138" s="10"/>
      <c r="F138" s="3"/>
      <c r="G138" s="4"/>
      <c r="H138" s="5"/>
      <c r="I138" s="4"/>
      <c r="J138" s="6"/>
      <c r="K138" s="6"/>
      <c r="L138" s="6"/>
      <c r="M138" s="6"/>
      <c r="N138" s="6"/>
      <c r="O138" s="6"/>
      <c r="P138" s="6"/>
      <c r="Q138" s="6"/>
    </row>
    <row r="139" spans="2:17" s="8" customFormat="1" ht="9">
      <c r="B139" s="26"/>
      <c r="D139" s="9"/>
      <c r="E139" s="10"/>
      <c r="F139" s="3"/>
      <c r="G139" s="4"/>
      <c r="H139" s="5"/>
      <c r="I139" s="4"/>
      <c r="J139" s="6"/>
      <c r="K139" s="6"/>
      <c r="L139" s="6"/>
      <c r="M139" s="6"/>
      <c r="N139" s="6"/>
      <c r="O139" s="6"/>
      <c r="P139" s="6"/>
      <c r="Q139" s="6"/>
    </row>
    <row r="140" spans="2:17" s="8" customFormat="1" ht="9">
      <c r="B140" s="26"/>
      <c r="D140" s="9"/>
      <c r="E140" s="10"/>
      <c r="F140" s="3"/>
      <c r="G140" s="4"/>
      <c r="H140" s="5"/>
      <c r="I140" s="4"/>
      <c r="J140" s="6"/>
      <c r="K140" s="6"/>
      <c r="L140" s="6"/>
      <c r="M140" s="6"/>
      <c r="N140" s="6"/>
      <c r="O140" s="6"/>
      <c r="P140" s="6"/>
      <c r="Q140" s="6"/>
    </row>
    <row r="141" spans="2:17" s="8" customFormat="1" ht="9">
      <c r="B141" s="26"/>
      <c r="D141" s="9"/>
      <c r="E141" s="10"/>
      <c r="F141" s="3"/>
      <c r="G141" s="4"/>
      <c r="H141" s="5"/>
      <c r="I141" s="4"/>
      <c r="J141" s="6"/>
      <c r="K141" s="6"/>
      <c r="L141" s="6"/>
      <c r="M141" s="6"/>
      <c r="N141" s="6"/>
      <c r="O141" s="6"/>
      <c r="P141" s="6"/>
      <c r="Q141" s="6"/>
    </row>
    <row r="142" spans="2:17" s="8" customFormat="1" ht="9">
      <c r="B142" s="26"/>
      <c r="D142" s="9"/>
      <c r="E142" s="10"/>
      <c r="F142" s="3"/>
      <c r="G142" s="4"/>
      <c r="H142" s="5"/>
      <c r="I142" s="4"/>
      <c r="J142" s="6"/>
      <c r="K142" s="6"/>
      <c r="L142" s="6"/>
      <c r="M142" s="6"/>
      <c r="N142" s="6"/>
      <c r="O142" s="6"/>
      <c r="P142" s="6"/>
      <c r="Q142" s="6"/>
    </row>
    <row r="143" spans="2:17" s="8" customFormat="1" ht="9">
      <c r="B143" s="26"/>
      <c r="D143" s="9"/>
      <c r="E143" s="10"/>
      <c r="F143" s="3"/>
      <c r="G143" s="4"/>
      <c r="H143" s="5"/>
      <c r="I143" s="4"/>
      <c r="J143" s="6"/>
      <c r="K143" s="6"/>
      <c r="L143" s="6"/>
      <c r="M143" s="6"/>
      <c r="N143" s="6"/>
      <c r="O143" s="6"/>
      <c r="P143" s="6"/>
      <c r="Q143" s="6"/>
    </row>
    <row r="144" spans="2:17" s="8" customFormat="1" ht="9">
      <c r="B144" s="26"/>
      <c r="D144" s="9"/>
      <c r="E144" s="10"/>
      <c r="F144" s="3"/>
      <c r="G144" s="4"/>
      <c r="H144" s="5"/>
      <c r="I144" s="4"/>
      <c r="J144" s="6"/>
      <c r="K144" s="6"/>
      <c r="L144" s="6"/>
      <c r="M144" s="6"/>
      <c r="N144" s="6"/>
      <c r="O144" s="6"/>
      <c r="P144" s="6"/>
      <c r="Q144" s="6"/>
    </row>
    <row r="145" spans="2:17" s="8" customFormat="1" ht="9">
      <c r="B145" s="26"/>
      <c r="D145" s="9"/>
      <c r="E145" s="10"/>
      <c r="F145" s="3"/>
      <c r="G145" s="4"/>
      <c r="H145" s="5"/>
      <c r="I145" s="4"/>
      <c r="J145" s="6"/>
      <c r="K145" s="6"/>
      <c r="L145" s="6"/>
      <c r="M145" s="6"/>
      <c r="N145" s="6"/>
      <c r="O145" s="6"/>
      <c r="P145" s="6"/>
      <c r="Q145" s="6"/>
    </row>
    <row r="146" spans="2:17" s="8" customFormat="1" ht="9">
      <c r="B146" s="26"/>
      <c r="D146" s="9"/>
      <c r="E146" s="10"/>
      <c r="F146" s="3"/>
      <c r="G146" s="4"/>
      <c r="H146" s="5"/>
      <c r="I146" s="4"/>
      <c r="J146" s="6"/>
      <c r="K146" s="6"/>
      <c r="L146" s="6"/>
      <c r="M146" s="6"/>
      <c r="N146" s="6"/>
      <c r="O146" s="6"/>
      <c r="P146" s="6"/>
      <c r="Q146" s="6"/>
    </row>
    <row r="147" spans="2:17" s="8" customFormat="1" ht="9">
      <c r="B147" s="26"/>
      <c r="D147" s="9"/>
      <c r="E147" s="10"/>
      <c r="F147" s="3"/>
      <c r="G147" s="4"/>
      <c r="H147" s="5"/>
      <c r="I147" s="4"/>
      <c r="J147" s="6"/>
      <c r="K147" s="6"/>
      <c r="L147" s="6"/>
      <c r="M147" s="6"/>
      <c r="N147" s="6"/>
      <c r="O147" s="6"/>
      <c r="P147" s="6"/>
      <c r="Q147" s="6"/>
    </row>
    <row r="148" spans="2:17" s="8" customFormat="1" ht="9">
      <c r="B148" s="26"/>
      <c r="D148" s="9"/>
      <c r="E148" s="10"/>
      <c r="F148" s="3"/>
      <c r="G148" s="4"/>
      <c r="H148" s="5"/>
      <c r="I148" s="4"/>
      <c r="J148" s="6"/>
      <c r="K148" s="6"/>
      <c r="L148" s="6"/>
      <c r="M148" s="6"/>
      <c r="N148" s="6"/>
      <c r="O148" s="6"/>
      <c r="P148" s="6"/>
      <c r="Q148" s="6"/>
    </row>
    <row r="149" spans="2:17" s="8" customFormat="1" ht="9">
      <c r="B149" s="26"/>
      <c r="D149" s="9"/>
      <c r="E149" s="10"/>
      <c r="F149" s="3"/>
      <c r="G149" s="4"/>
      <c r="H149" s="5"/>
      <c r="I149" s="4"/>
      <c r="J149" s="6"/>
      <c r="K149" s="6"/>
      <c r="L149" s="6"/>
      <c r="M149" s="6"/>
      <c r="N149" s="6"/>
      <c r="O149" s="6"/>
      <c r="P149" s="6"/>
      <c r="Q149" s="6"/>
    </row>
    <row r="150" spans="2:17" s="8" customFormat="1" ht="9">
      <c r="B150" s="26"/>
      <c r="D150" s="9"/>
      <c r="E150" s="10"/>
      <c r="F150" s="3"/>
      <c r="G150" s="4"/>
      <c r="H150" s="5"/>
      <c r="I150" s="4"/>
      <c r="J150" s="6"/>
      <c r="K150" s="6"/>
      <c r="L150" s="6"/>
      <c r="M150" s="6"/>
      <c r="N150" s="6"/>
      <c r="O150" s="6"/>
      <c r="P150" s="6"/>
      <c r="Q150" s="6"/>
    </row>
    <row r="151" spans="2:17" s="8" customFormat="1" ht="9">
      <c r="B151" s="26"/>
      <c r="D151" s="9"/>
      <c r="E151" s="10"/>
      <c r="F151" s="3"/>
      <c r="G151" s="4"/>
      <c r="H151" s="5"/>
      <c r="I151" s="4"/>
      <c r="J151" s="6"/>
      <c r="K151" s="6"/>
      <c r="L151" s="6"/>
      <c r="M151" s="6"/>
      <c r="N151" s="6"/>
      <c r="O151" s="6"/>
      <c r="P151" s="6"/>
      <c r="Q151" s="6"/>
    </row>
    <row r="152" spans="2:17" s="8" customFormat="1" ht="9">
      <c r="B152" s="26"/>
      <c r="D152" s="9"/>
      <c r="E152" s="10"/>
      <c r="F152" s="3"/>
      <c r="G152" s="4"/>
      <c r="H152" s="5"/>
      <c r="I152" s="4"/>
      <c r="J152" s="6"/>
      <c r="K152" s="6"/>
      <c r="L152" s="6"/>
      <c r="M152" s="6"/>
      <c r="N152" s="6"/>
      <c r="O152" s="6"/>
      <c r="P152" s="6"/>
      <c r="Q152" s="6"/>
    </row>
    <row r="153" spans="2:17" s="8" customFormat="1" ht="9">
      <c r="B153" s="26"/>
      <c r="D153" s="9"/>
      <c r="E153" s="10"/>
      <c r="F153" s="3"/>
      <c r="G153" s="4"/>
      <c r="H153" s="5"/>
      <c r="I153" s="4"/>
      <c r="J153" s="6"/>
      <c r="K153" s="6"/>
      <c r="L153" s="6"/>
      <c r="M153" s="6"/>
      <c r="N153" s="6"/>
      <c r="O153" s="6"/>
      <c r="P153" s="6"/>
      <c r="Q153" s="6"/>
    </row>
    <row r="154" spans="2:17" s="8" customFormat="1" ht="9">
      <c r="B154" s="26"/>
      <c r="D154" s="9"/>
      <c r="E154" s="10"/>
      <c r="F154" s="3"/>
      <c r="G154" s="4"/>
      <c r="H154" s="5"/>
      <c r="I154" s="4"/>
      <c r="J154" s="6"/>
      <c r="K154" s="6"/>
      <c r="L154" s="6"/>
      <c r="M154" s="6"/>
      <c r="N154" s="6"/>
      <c r="O154" s="6"/>
      <c r="P154" s="6"/>
      <c r="Q154" s="6"/>
    </row>
    <row r="155" spans="2:17" s="8" customFormat="1" ht="9">
      <c r="B155" s="26"/>
      <c r="D155" s="9"/>
      <c r="E155" s="10"/>
      <c r="F155" s="3"/>
      <c r="G155" s="4"/>
      <c r="H155" s="5"/>
      <c r="I155" s="4"/>
      <c r="J155" s="6"/>
      <c r="K155" s="6"/>
      <c r="L155" s="6"/>
      <c r="M155" s="6"/>
      <c r="N155" s="6"/>
      <c r="O155" s="6"/>
      <c r="P155" s="6"/>
      <c r="Q155" s="6"/>
    </row>
    <row r="156" spans="2:17" s="8" customFormat="1" ht="9">
      <c r="B156" s="26"/>
      <c r="D156" s="9"/>
      <c r="E156" s="10"/>
      <c r="F156" s="3"/>
      <c r="G156" s="4"/>
      <c r="H156" s="5"/>
      <c r="I156" s="4"/>
      <c r="J156" s="6"/>
      <c r="K156" s="6"/>
      <c r="L156" s="6"/>
      <c r="M156" s="6"/>
      <c r="N156" s="6"/>
      <c r="O156" s="6"/>
      <c r="P156" s="6"/>
      <c r="Q156" s="6"/>
    </row>
    <row r="157" spans="2:17" s="8" customFormat="1" ht="9">
      <c r="B157" s="26"/>
      <c r="D157" s="9"/>
      <c r="E157" s="10"/>
      <c r="F157" s="3"/>
      <c r="G157" s="4"/>
      <c r="H157" s="5"/>
      <c r="I157" s="4"/>
      <c r="J157" s="6"/>
      <c r="K157" s="6"/>
      <c r="L157" s="6"/>
      <c r="M157" s="6"/>
      <c r="N157" s="6"/>
      <c r="O157" s="6"/>
      <c r="P157" s="6"/>
      <c r="Q157" s="6"/>
    </row>
    <row r="158" spans="2:17" s="8" customFormat="1" ht="9">
      <c r="B158" s="26"/>
      <c r="D158" s="9"/>
      <c r="E158" s="10"/>
      <c r="F158" s="3"/>
      <c r="G158" s="4"/>
      <c r="H158" s="5"/>
      <c r="I158" s="4"/>
      <c r="J158" s="6"/>
      <c r="K158" s="6"/>
      <c r="L158" s="6"/>
      <c r="M158" s="6"/>
      <c r="N158" s="6"/>
      <c r="O158" s="6"/>
      <c r="P158" s="6"/>
      <c r="Q158" s="6"/>
    </row>
    <row r="159" spans="2:17" s="8" customFormat="1" ht="9">
      <c r="B159" s="26"/>
      <c r="D159" s="9"/>
      <c r="E159" s="10"/>
      <c r="F159" s="3"/>
      <c r="G159" s="4"/>
      <c r="H159" s="5"/>
      <c r="I159" s="4"/>
      <c r="J159" s="6"/>
      <c r="K159" s="6"/>
      <c r="L159" s="6"/>
      <c r="M159" s="6"/>
      <c r="N159" s="6"/>
      <c r="O159" s="6"/>
      <c r="P159" s="6"/>
      <c r="Q159" s="6"/>
    </row>
    <row r="160" spans="2:17" s="8" customFormat="1" ht="9">
      <c r="B160" s="26"/>
      <c r="D160" s="9"/>
      <c r="E160" s="10"/>
      <c r="F160" s="3"/>
      <c r="G160" s="4"/>
      <c r="H160" s="5"/>
      <c r="I160" s="4"/>
      <c r="J160" s="6"/>
      <c r="K160" s="6"/>
      <c r="L160" s="6"/>
      <c r="M160" s="6"/>
      <c r="N160" s="6"/>
      <c r="O160" s="6"/>
      <c r="P160" s="6"/>
      <c r="Q160" s="6"/>
    </row>
    <row r="161" spans="2:17" s="8" customFormat="1" ht="9">
      <c r="B161" s="26"/>
      <c r="D161" s="9"/>
      <c r="E161" s="10"/>
      <c r="F161" s="3"/>
      <c r="G161" s="4"/>
      <c r="H161" s="5"/>
      <c r="I161" s="4"/>
      <c r="J161" s="6"/>
      <c r="K161" s="6"/>
      <c r="L161" s="6"/>
      <c r="M161" s="6"/>
      <c r="N161" s="6"/>
      <c r="O161" s="6"/>
      <c r="P161" s="6"/>
      <c r="Q161" s="6"/>
    </row>
    <row r="162" spans="2:17" s="8" customFormat="1" ht="9">
      <c r="B162" s="26"/>
      <c r="D162" s="9"/>
      <c r="E162" s="10"/>
      <c r="F162" s="3"/>
      <c r="G162" s="4"/>
      <c r="H162" s="5"/>
      <c r="I162" s="4"/>
      <c r="J162" s="6"/>
      <c r="K162" s="6"/>
      <c r="L162" s="6"/>
      <c r="M162" s="6"/>
      <c r="N162" s="6"/>
      <c r="O162" s="6"/>
      <c r="P162" s="6"/>
      <c r="Q162" s="6"/>
    </row>
    <row r="163" spans="2:17" s="8" customFormat="1" ht="9">
      <c r="B163" s="26"/>
      <c r="D163" s="9"/>
      <c r="E163" s="10"/>
      <c r="F163" s="3"/>
      <c r="G163" s="4"/>
      <c r="H163" s="5"/>
      <c r="I163" s="4"/>
      <c r="J163" s="6"/>
      <c r="K163" s="6"/>
      <c r="L163" s="6"/>
      <c r="M163" s="6"/>
      <c r="N163" s="6"/>
      <c r="O163" s="6"/>
      <c r="P163" s="6"/>
      <c r="Q163" s="6"/>
    </row>
    <row r="164" spans="2:17" s="8" customFormat="1" ht="9">
      <c r="B164" s="26"/>
      <c r="D164" s="9"/>
      <c r="E164" s="10"/>
      <c r="F164" s="3"/>
      <c r="G164" s="4"/>
      <c r="H164" s="5"/>
      <c r="I164" s="4"/>
      <c r="J164" s="6"/>
      <c r="K164" s="6"/>
      <c r="L164" s="6"/>
      <c r="M164" s="6"/>
      <c r="N164" s="6"/>
      <c r="O164" s="6"/>
      <c r="P164" s="6"/>
      <c r="Q164" s="6"/>
    </row>
    <row r="165" spans="2:17" s="8" customFormat="1" ht="9">
      <c r="B165" s="26"/>
      <c r="D165" s="9"/>
      <c r="E165" s="10"/>
      <c r="F165" s="3"/>
      <c r="G165" s="4"/>
      <c r="H165" s="5"/>
      <c r="I165" s="4"/>
      <c r="J165" s="6"/>
      <c r="K165" s="6"/>
      <c r="L165" s="6"/>
      <c r="M165" s="6"/>
      <c r="N165" s="6"/>
      <c r="O165" s="6"/>
      <c r="P165" s="6"/>
      <c r="Q165" s="6"/>
    </row>
    <row r="166" spans="2:17" s="8" customFormat="1" ht="9">
      <c r="B166" s="26"/>
      <c r="D166" s="9"/>
      <c r="E166" s="10"/>
      <c r="F166" s="3"/>
      <c r="G166" s="4"/>
      <c r="H166" s="5"/>
      <c r="I166" s="4"/>
      <c r="J166" s="6"/>
      <c r="K166" s="6"/>
      <c r="L166" s="6"/>
      <c r="M166" s="6"/>
      <c r="N166" s="6"/>
      <c r="O166" s="6"/>
      <c r="P166" s="6"/>
      <c r="Q166" s="6"/>
    </row>
    <row r="167" spans="2:17" s="8" customFormat="1" ht="9">
      <c r="B167" s="26"/>
      <c r="D167" s="9"/>
      <c r="E167" s="10"/>
      <c r="F167" s="3"/>
      <c r="G167" s="4"/>
      <c r="H167" s="5"/>
      <c r="I167" s="4"/>
      <c r="J167" s="6"/>
      <c r="K167" s="6"/>
      <c r="L167" s="6"/>
      <c r="M167" s="6"/>
      <c r="N167" s="6"/>
      <c r="O167" s="6"/>
      <c r="P167" s="6"/>
      <c r="Q167" s="6"/>
    </row>
    <row r="168" spans="2:17" s="8" customFormat="1" ht="9">
      <c r="B168" s="26"/>
      <c r="D168" s="9"/>
      <c r="E168" s="10"/>
      <c r="F168" s="3"/>
      <c r="G168" s="4"/>
      <c r="H168" s="5"/>
      <c r="I168" s="4"/>
      <c r="J168" s="6"/>
      <c r="K168" s="6"/>
      <c r="L168" s="6"/>
      <c r="M168" s="6"/>
      <c r="N168" s="6"/>
      <c r="O168" s="6"/>
      <c r="P168" s="6"/>
      <c r="Q168" s="6"/>
    </row>
    <row r="169" spans="2:17" s="8" customFormat="1" ht="9">
      <c r="B169" s="26"/>
      <c r="D169" s="9"/>
      <c r="E169" s="10"/>
      <c r="F169" s="3"/>
      <c r="G169" s="4"/>
      <c r="H169" s="5"/>
      <c r="I169" s="4"/>
      <c r="J169" s="6"/>
      <c r="K169" s="6"/>
      <c r="L169" s="6"/>
      <c r="M169" s="6"/>
      <c r="N169" s="6"/>
      <c r="O169" s="6"/>
      <c r="P169" s="6"/>
      <c r="Q169" s="6"/>
    </row>
    <row r="170" spans="2:17" s="8" customFormat="1" ht="9">
      <c r="B170" s="26"/>
      <c r="D170" s="9"/>
      <c r="E170" s="10"/>
      <c r="F170" s="3"/>
      <c r="G170" s="4"/>
      <c r="H170" s="5"/>
      <c r="I170" s="4"/>
      <c r="J170" s="6"/>
      <c r="K170" s="6"/>
      <c r="L170" s="6"/>
      <c r="M170" s="6"/>
      <c r="N170" s="6"/>
      <c r="O170" s="6"/>
      <c r="P170" s="6"/>
      <c r="Q170" s="6"/>
    </row>
    <row r="171" spans="2:17" s="8" customFormat="1" ht="9">
      <c r="B171" s="26"/>
      <c r="D171" s="9"/>
      <c r="E171" s="10"/>
      <c r="F171" s="3"/>
      <c r="G171" s="4"/>
      <c r="H171" s="5"/>
      <c r="I171" s="4"/>
      <c r="J171" s="6"/>
      <c r="K171" s="6"/>
      <c r="L171" s="6"/>
      <c r="M171" s="6"/>
      <c r="N171" s="6"/>
      <c r="O171" s="6"/>
      <c r="P171" s="6"/>
      <c r="Q171" s="6"/>
    </row>
    <row r="172" spans="2:17" s="8" customFormat="1" ht="9">
      <c r="B172" s="26"/>
      <c r="D172" s="9"/>
      <c r="E172" s="10"/>
      <c r="F172" s="3"/>
      <c r="G172" s="4"/>
      <c r="H172" s="5"/>
      <c r="I172" s="4"/>
      <c r="J172" s="6"/>
      <c r="K172" s="6"/>
      <c r="L172" s="6"/>
      <c r="M172" s="6"/>
      <c r="N172" s="6"/>
      <c r="O172" s="6"/>
      <c r="P172" s="6"/>
      <c r="Q172" s="6"/>
    </row>
    <row r="173" spans="2:17" s="8" customFormat="1" ht="9">
      <c r="B173" s="26"/>
      <c r="D173" s="9"/>
      <c r="E173" s="10"/>
      <c r="F173" s="3"/>
      <c r="G173" s="4"/>
      <c r="H173" s="5"/>
      <c r="I173" s="4"/>
      <c r="J173" s="6"/>
      <c r="K173" s="6"/>
      <c r="L173" s="6"/>
      <c r="M173" s="6"/>
      <c r="N173" s="6"/>
      <c r="O173" s="6"/>
      <c r="P173" s="6"/>
      <c r="Q173" s="6"/>
    </row>
    <row r="174" spans="2:17" s="8" customFormat="1" ht="9">
      <c r="B174" s="26"/>
      <c r="D174" s="9"/>
      <c r="E174" s="10"/>
      <c r="F174" s="3"/>
      <c r="G174" s="4"/>
      <c r="H174" s="5"/>
      <c r="I174" s="4"/>
      <c r="J174" s="6"/>
      <c r="K174" s="6"/>
      <c r="L174" s="6"/>
      <c r="M174" s="6"/>
      <c r="N174" s="6"/>
      <c r="O174" s="6"/>
      <c r="P174" s="6"/>
      <c r="Q174" s="6"/>
    </row>
    <row r="175" spans="2:17" s="8" customFormat="1" ht="9">
      <c r="B175" s="26"/>
      <c r="D175" s="9"/>
      <c r="E175" s="10"/>
      <c r="F175" s="3"/>
      <c r="G175" s="4"/>
      <c r="H175" s="5"/>
      <c r="I175" s="4"/>
      <c r="J175" s="6"/>
      <c r="K175" s="6"/>
      <c r="L175" s="6"/>
      <c r="M175" s="6"/>
      <c r="N175" s="6"/>
      <c r="O175" s="6"/>
      <c r="P175" s="6"/>
      <c r="Q175" s="6"/>
    </row>
    <row r="176" spans="2:17" s="8" customFormat="1" ht="9">
      <c r="B176" s="26"/>
      <c r="D176" s="9"/>
      <c r="E176" s="10"/>
      <c r="F176" s="3"/>
      <c r="G176" s="4"/>
      <c r="H176" s="5"/>
      <c r="I176" s="4"/>
      <c r="J176" s="6"/>
      <c r="K176" s="6"/>
      <c r="L176" s="6"/>
      <c r="M176" s="6"/>
      <c r="N176" s="6"/>
      <c r="O176" s="6"/>
      <c r="P176" s="6"/>
      <c r="Q176" s="6"/>
    </row>
    <row r="177" spans="2:17" s="8" customFormat="1" ht="9">
      <c r="B177" s="26"/>
      <c r="D177" s="9"/>
      <c r="E177" s="10"/>
      <c r="F177" s="3"/>
      <c r="G177" s="4"/>
      <c r="H177" s="5"/>
      <c r="I177" s="4"/>
      <c r="J177" s="6"/>
      <c r="K177" s="6"/>
      <c r="L177" s="6"/>
      <c r="M177" s="6"/>
      <c r="N177" s="6"/>
      <c r="O177" s="6"/>
      <c r="P177" s="6"/>
      <c r="Q177" s="6"/>
    </row>
    <row r="178" spans="2:17" s="8" customFormat="1" ht="9">
      <c r="B178" s="26"/>
      <c r="D178" s="9"/>
      <c r="E178" s="10"/>
      <c r="F178" s="3"/>
      <c r="G178" s="4"/>
      <c r="H178" s="5"/>
      <c r="I178" s="4"/>
      <c r="J178" s="6"/>
      <c r="K178" s="6"/>
      <c r="L178" s="6"/>
      <c r="M178" s="6"/>
      <c r="N178" s="6"/>
      <c r="O178" s="6"/>
      <c r="P178" s="6"/>
      <c r="Q178" s="6"/>
    </row>
    <row r="179" spans="2:17" s="8" customFormat="1" ht="9">
      <c r="B179" s="26"/>
      <c r="D179" s="9"/>
      <c r="E179" s="10"/>
      <c r="F179" s="3"/>
      <c r="G179" s="4"/>
      <c r="H179" s="5"/>
      <c r="I179" s="4"/>
      <c r="J179" s="6"/>
      <c r="K179" s="6"/>
      <c r="L179" s="6"/>
      <c r="M179" s="6"/>
      <c r="N179" s="6"/>
      <c r="O179" s="6"/>
      <c r="P179" s="6"/>
      <c r="Q179" s="6"/>
    </row>
    <row r="180" spans="2:17" s="8" customFormat="1" ht="9">
      <c r="B180" s="26"/>
      <c r="D180" s="9"/>
      <c r="E180" s="10"/>
      <c r="F180" s="3"/>
      <c r="G180" s="4"/>
      <c r="H180" s="5"/>
      <c r="I180" s="4"/>
      <c r="J180" s="6"/>
      <c r="K180" s="6"/>
      <c r="L180" s="6"/>
      <c r="M180" s="6"/>
      <c r="N180" s="6"/>
      <c r="O180" s="6"/>
      <c r="P180" s="6"/>
      <c r="Q180" s="6"/>
    </row>
    <row r="181" spans="2:17" s="8" customFormat="1" ht="9">
      <c r="B181" s="26"/>
      <c r="D181" s="9"/>
      <c r="E181" s="10"/>
      <c r="F181" s="3"/>
      <c r="G181" s="4"/>
      <c r="H181" s="5"/>
      <c r="I181" s="4"/>
      <c r="J181" s="6"/>
      <c r="K181" s="6"/>
      <c r="L181" s="6"/>
      <c r="M181" s="6"/>
      <c r="N181" s="6"/>
      <c r="O181" s="6"/>
      <c r="P181" s="6"/>
      <c r="Q181" s="6"/>
    </row>
    <row r="182" spans="2:17" s="8" customFormat="1" ht="9">
      <c r="B182" s="26"/>
      <c r="D182" s="9"/>
      <c r="E182" s="10"/>
      <c r="F182" s="3"/>
      <c r="G182" s="4"/>
      <c r="H182" s="5"/>
      <c r="I182" s="4"/>
      <c r="J182" s="6"/>
      <c r="K182" s="6"/>
      <c r="L182" s="6"/>
      <c r="M182" s="6"/>
      <c r="N182" s="6"/>
      <c r="O182" s="6"/>
      <c r="P182" s="6"/>
      <c r="Q182" s="6"/>
    </row>
    <row r="183" spans="2:17" s="8" customFormat="1" ht="9">
      <c r="B183" s="26"/>
      <c r="D183" s="9"/>
      <c r="E183" s="10"/>
      <c r="F183" s="3"/>
      <c r="G183" s="4"/>
      <c r="H183" s="5"/>
      <c r="I183" s="4"/>
      <c r="J183" s="6"/>
      <c r="K183" s="6"/>
      <c r="L183" s="6"/>
      <c r="M183" s="6"/>
      <c r="N183" s="6"/>
      <c r="O183" s="6"/>
      <c r="P183" s="6"/>
      <c r="Q183" s="6"/>
    </row>
    <row r="184" spans="2:17" s="8" customFormat="1" ht="9">
      <c r="B184" s="26"/>
      <c r="D184" s="9"/>
      <c r="E184" s="10"/>
      <c r="F184" s="3"/>
      <c r="G184" s="4"/>
      <c r="H184" s="5"/>
      <c r="I184" s="4"/>
      <c r="J184" s="6"/>
      <c r="K184" s="6"/>
      <c r="L184" s="6"/>
      <c r="M184" s="6"/>
      <c r="N184" s="6"/>
      <c r="O184" s="6"/>
      <c r="P184" s="6"/>
      <c r="Q184" s="6"/>
    </row>
    <row r="185" spans="2:17" s="8" customFormat="1" ht="9">
      <c r="B185" s="26"/>
      <c r="D185" s="9"/>
      <c r="E185" s="10"/>
      <c r="F185" s="3"/>
      <c r="G185" s="4"/>
      <c r="H185" s="5"/>
      <c r="I185" s="4"/>
      <c r="J185" s="6"/>
      <c r="K185" s="6"/>
      <c r="L185" s="6"/>
      <c r="M185" s="6"/>
      <c r="N185" s="6"/>
      <c r="O185" s="6"/>
      <c r="P185" s="6"/>
      <c r="Q185" s="6"/>
    </row>
    <row r="186" spans="2:17" s="8" customFormat="1" ht="9">
      <c r="B186" s="26"/>
      <c r="D186" s="9"/>
      <c r="E186" s="10"/>
      <c r="F186" s="3"/>
      <c r="G186" s="4"/>
      <c r="H186" s="5"/>
      <c r="I186" s="4"/>
      <c r="J186" s="6"/>
      <c r="K186" s="6"/>
      <c r="L186" s="6"/>
      <c r="M186" s="6"/>
      <c r="N186" s="6"/>
      <c r="O186" s="6"/>
      <c r="P186" s="6"/>
      <c r="Q186" s="6"/>
    </row>
    <row r="187" spans="2:17" s="8" customFormat="1" ht="9">
      <c r="B187" s="26"/>
      <c r="D187" s="9"/>
      <c r="E187" s="10"/>
      <c r="F187" s="3"/>
      <c r="G187" s="4"/>
      <c r="H187" s="5"/>
      <c r="I187" s="4"/>
      <c r="J187" s="6"/>
      <c r="K187" s="6"/>
      <c r="L187" s="6"/>
      <c r="M187" s="6"/>
      <c r="N187" s="6"/>
      <c r="O187" s="6"/>
      <c r="P187" s="6"/>
      <c r="Q187" s="6"/>
    </row>
    <row r="188" spans="2:17" s="8" customFormat="1" ht="9">
      <c r="B188" s="26"/>
      <c r="D188" s="9"/>
      <c r="E188" s="10"/>
      <c r="F188" s="3"/>
      <c r="G188" s="4"/>
      <c r="H188" s="5"/>
      <c r="I188" s="4"/>
      <c r="J188" s="6"/>
      <c r="K188" s="6"/>
      <c r="L188" s="6"/>
      <c r="M188" s="6"/>
      <c r="N188" s="6"/>
      <c r="O188" s="6"/>
      <c r="P188" s="6"/>
      <c r="Q188" s="6"/>
    </row>
  </sheetData>
  <sheetProtection/>
  <mergeCells count="11">
    <mergeCell ref="C76:I77"/>
    <mergeCell ref="C3:I3"/>
    <mergeCell ref="D5:E6"/>
    <mergeCell ref="F5:F6"/>
    <mergeCell ref="G5:G6"/>
    <mergeCell ref="H6:I6"/>
    <mergeCell ref="B86:B87"/>
    <mergeCell ref="C86:I87"/>
    <mergeCell ref="C82:I82"/>
    <mergeCell ref="B5:C6"/>
    <mergeCell ref="B76:B77"/>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9" man="1"/>
  </rowBreaks>
  <ignoredErrors>
    <ignoredError sqref="D55" formula="1"/>
  </ignoredErrors>
</worksheet>
</file>

<file path=xl/worksheets/sheet12.xml><?xml version="1.0" encoding="utf-8"?>
<worksheet xmlns="http://schemas.openxmlformats.org/spreadsheetml/2006/main" xmlns:r="http://schemas.openxmlformats.org/officeDocument/2006/relationships">
  <dimension ref="B2:Q191"/>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7109375" style="4" bestFit="1" customWidth="1"/>
    <col min="8" max="8" width="9.57421875" style="141" customWidth="1"/>
    <col min="9" max="9" width="9.57421875" style="4" bestFit="1" customWidth="1"/>
    <col min="10" max="10" width="2.7109375" style="6" customWidth="1"/>
    <col min="11" max="17" width="11.421875" style="6" customWidth="1"/>
    <col min="18" max="16384" width="11.421875" style="7" customWidth="1"/>
  </cols>
  <sheetData>
    <row r="2" spans="2:5" ht="12.75">
      <c r="B2" s="2" t="s">
        <v>115</v>
      </c>
      <c r="C2" s="80">
        <v>1841</v>
      </c>
      <c r="D2" s="1"/>
      <c r="E2" s="2"/>
    </row>
    <row r="3" spans="2:9" ht="28.5" customHeight="1">
      <c r="B3" s="2" t="s">
        <v>114</v>
      </c>
      <c r="C3" s="268" t="s">
        <v>154</v>
      </c>
      <c r="D3" s="268"/>
      <c r="E3" s="268"/>
      <c r="F3" s="268"/>
      <c r="G3" s="268"/>
      <c r="H3" s="268"/>
      <c r="I3" s="268"/>
    </row>
    <row r="4" ht="6.75" customHeight="1"/>
    <row r="5" spans="2:9" ht="25.5" customHeight="1">
      <c r="B5" s="273" t="s">
        <v>0</v>
      </c>
      <c r="C5" s="274"/>
      <c r="D5" s="267" t="s">
        <v>117</v>
      </c>
      <c r="E5" s="267"/>
      <c r="F5" s="271" t="s">
        <v>3</v>
      </c>
      <c r="G5" s="270" t="s">
        <v>2</v>
      </c>
      <c r="H5" s="142" t="s">
        <v>55</v>
      </c>
      <c r="I5" s="85" t="s">
        <v>1</v>
      </c>
    </row>
    <row r="6" spans="2:9" ht="12.75" customHeight="1">
      <c r="B6" s="275"/>
      <c r="C6" s="276"/>
      <c r="D6" s="267"/>
      <c r="E6" s="267"/>
      <c r="F6" s="271"/>
      <c r="G6" s="270"/>
      <c r="H6" s="272" t="s">
        <v>56</v>
      </c>
      <c r="I6" s="272"/>
    </row>
    <row r="7" spans="2:9" ht="6" customHeight="1">
      <c r="B7" s="111"/>
      <c r="C7" s="112"/>
      <c r="D7" s="113"/>
      <c r="E7" s="114"/>
      <c r="F7" s="112"/>
      <c r="G7" s="115"/>
      <c r="H7" s="143"/>
      <c r="I7" s="117"/>
    </row>
    <row r="8" spans="2:9" ht="9" customHeight="1">
      <c r="B8" s="73">
        <v>1</v>
      </c>
      <c r="C8" s="45" t="s">
        <v>144</v>
      </c>
      <c r="D8" s="48">
        <f>G8*0.5659</f>
        <v>16931.162099999998</v>
      </c>
      <c r="E8" s="49" t="s">
        <v>109</v>
      </c>
      <c r="F8" s="42" t="s">
        <v>13</v>
      </c>
      <c r="G8" s="46">
        <v>29919</v>
      </c>
      <c r="H8" s="132">
        <v>20</v>
      </c>
      <c r="I8" s="47">
        <v>598380</v>
      </c>
    </row>
    <row r="9" spans="2:9" ht="9">
      <c r="B9" s="74">
        <v>2</v>
      </c>
      <c r="C9" s="27" t="s">
        <v>27</v>
      </c>
      <c r="D9" s="50">
        <f aca="true" t="shared" si="0" ref="D9:D14">G9*0.5659</f>
        <v>148168.46519999998</v>
      </c>
      <c r="E9" s="51" t="s">
        <v>109</v>
      </c>
      <c r="F9" s="28" t="s">
        <v>13</v>
      </c>
      <c r="G9" s="29">
        <v>261828</v>
      </c>
      <c r="H9" s="133">
        <v>6</v>
      </c>
      <c r="I9" s="31">
        <v>1570968</v>
      </c>
    </row>
    <row r="10" spans="2:9" ht="9">
      <c r="B10" s="74">
        <v>3</v>
      </c>
      <c r="C10" s="27" t="s">
        <v>14</v>
      </c>
      <c r="D10" s="50">
        <f>G10*0.5659</f>
        <v>22092.735999999997</v>
      </c>
      <c r="E10" s="51" t="s">
        <v>109</v>
      </c>
      <c r="F10" s="28" t="s">
        <v>13</v>
      </c>
      <c r="G10" s="29">
        <v>39040</v>
      </c>
      <c r="H10" s="133">
        <v>5</v>
      </c>
      <c r="I10" s="31">
        <v>195200</v>
      </c>
    </row>
    <row r="11" spans="2:9" ht="9">
      <c r="B11" s="74">
        <v>4</v>
      </c>
      <c r="C11" s="27" t="s">
        <v>16</v>
      </c>
      <c r="D11" s="50">
        <f t="shared" si="0"/>
        <v>123.93209999999999</v>
      </c>
      <c r="E11" s="51" t="s">
        <v>109</v>
      </c>
      <c r="F11" s="28" t="s">
        <v>13</v>
      </c>
      <c r="G11" s="29">
        <v>219</v>
      </c>
      <c r="H11" s="133">
        <v>3</v>
      </c>
      <c r="I11" s="31">
        <v>657</v>
      </c>
    </row>
    <row r="12" spans="2:9" ht="9">
      <c r="B12" s="74">
        <v>5</v>
      </c>
      <c r="C12" s="27" t="s">
        <v>28</v>
      </c>
      <c r="D12" s="50">
        <f t="shared" si="0"/>
        <v>5.659</v>
      </c>
      <c r="E12" s="51" t="s">
        <v>109</v>
      </c>
      <c r="F12" s="28" t="s">
        <v>13</v>
      </c>
      <c r="G12" s="29">
        <v>10</v>
      </c>
      <c r="H12" s="133">
        <v>12</v>
      </c>
      <c r="I12" s="31">
        <v>120</v>
      </c>
    </row>
    <row r="13" spans="2:9" ht="9">
      <c r="B13" s="74">
        <v>6</v>
      </c>
      <c r="C13" s="27" t="s">
        <v>15</v>
      </c>
      <c r="D13" s="50">
        <f t="shared" si="0"/>
        <v>504945.21329999994</v>
      </c>
      <c r="E13" s="51" t="s">
        <v>109</v>
      </c>
      <c r="F13" s="28" t="s">
        <v>13</v>
      </c>
      <c r="G13" s="29">
        <v>892287</v>
      </c>
      <c r="H13" s="133">
        <v>4</v>
      </c>
      <c r="I13" s="31">
        <v>3569148</v>
      </c>
    </row>
    <row r="14" spans="2:9" ht="9">
      <c r="B14" s="74">
        <v>7</v>
      </c>
      <c r="C14" s="27" t="s">
        <v>17</v>
      </c>
      <c r="D14" s="50">
        <f t="shared" si="0"/>
        <v>8396.8242</v>
      </c>
      <c r="E14" s="51" t="s">
        <v>109</v>
      </c>
      <c r="F14" s="28" t="s">
        <v>13</v>
      </c>
      <c r="G14" s="29">
        <v>14838</v>
      </c>
      <c r="H14" s="133">
        <v>4</v>
      </c>
      <c r="I14" s="31">
        <v>59352</v>
      </c>
    </row>
    <row r="15" spans="2:9" ht="9">
      <c r="B15" s="74">
        <v>8</v>
      </c>
      <c r="C15" s="27" t="s">
        <v>29</v>
      </c>
      <c r="D15" s="50"/>
      <c r="E15" s="51"/>
      <c r="F15" s="28" t="s">
        <v>4</v>
      </c>
      <c r="G15" s="29">
        <v>97742</v>
      </c>
      <c r="H15" s="133">
        <v>80</v>
      </c>
      <c r="I15" s="31">
        <v>7819360</v>
      </c>
    </row>
    <row r="16" spans="2:9" ht="9">
      <c r="B16" s="74">
        <v>9</v>
      </c>
      <c r="C16" s="27" t="s">
        <v>202</v>
      </c>
      <c r="D16" s="50"/>
      <c r="E16" s="51"/>
      <c r="F16" s="28" t="s">
        <v>4</v>
      </c>
      <c r="G16" s="29">
        <v>118056</v>
      </c>
      <c r="H16" s="133">
        <v>15</v>
      </c>
      <c r="I16" s="31">
        <v>1770840</v>
      </c>
    </row>
    <row r="17" spans="2:9" ht="9" customHeight="1">
      <c r="B17" s="74">
        <v>10</v>
      </c>
      <c r="C17" s="27" t="s">
        <v>31</v>
      </c>
      <c r="D17" s="50"/>
      <c r="E17" s="51"/>
      <c r="F17" s="28" t="s">
        <v>4</v>
      </c>
      <c r="G17" s="29">
        <v>41990</v>
      </c>
      <c r="H17" s="133">
        <v>4.4</v>
      </c>
      <c r="I17" s="31">
        <v>184756</v>
      </c>
    </row>
    <row r="18" spans="2:9" ht="9">
      <c r="B18" s="74">
        <v>11</v>
      </c>
      <c r="C18" s="27" t="s">
        <v>32</v>
      </c>
      <c r="D18" s="50"/>
      <c r="E18" s="51"/>
      <c r="F18" s="28" t="s">
        <v>4</v>
      </c>
      <c r="G18" s="29">
        <v>77470</v>
      </c>
      <c r="H18" s="133">
        <v>2.2</v>
      </c>
      <c r="I18" s="31">
        <v>170434</v>
      </c>
    </row>
    <row r="19" spans="2:9" ht="9" customHeight="1">
      <c r="B19" s="74">
        <v>12</v>
      </c>
      <c r="C19" s="27" t="s">
        <v>33</v>
      </c>
      <c r="D19" s="50"/>
      <c r="E19" s="51"/>
      <c r="F19" s="28" t="s">
        <v>4</v>
      </c>
      <c r="G19" s="29">
        <v>11341</v>
      </c>
      <c r="H19" s="133">
        <v>10.6666666666666</v>
      </c>
      <c r="I19" s="31">
        <v>120970</v>
      </c>
    </row>
    <row r="20" spans="2:9" ht="9">
      <c r="B20" s="74">
        <v>13</v>
      </c>
      <c r="C20" s="27" t="s">
        <v>34</v>
      </c>
      <c r="D20" s="50"/>
      <c r="E20" s="51"/>
      <c r="F20" s="28" t="s">
        <v>4</v>
      </c>
      <c r="G20" s="29">
        <v>78472</v>
      </c>
      <c r="H20" s="133">
        <v>37.5</v>
      </c>
      <c r="I20" s="31">
        <v>2942700</v>
      </c>
    </row>
    <row r="21" spans="2:9" ht="9">
      <c r="B21" s="74">
        <v>14</v>
      </c>
      <c r="C21" s="27" t="s">
        <v>145</v>
      </c>
      <c r="D21" s="50">
        <f>G21*56.001</f>
        <v>482560.61699999997</v>
      </c>
      <c r="E21" s="51" t="s">
        <v>110</v>
      </c>
      <c r="F21" s="28" t="s">
        <v>6</v>
      </c>
      <c r="G21" s="29">
        <v>8617</v>
      </c>
      <c r="H21" s="133">
        <v>21</v>
      </c>
      <c r="I21" s="31">
        <v>180957</v>
      </c>
    </row>
    <row r="22" spans="2:9" ht="9">
      <c r="B22" s="74">
        <v>15</v>
      </c>
      <c r="C22" s="27" t="s">
        <v>36</v>
      </c>
      <c r="D22" s="50"/>
      <c r="E22" s="51"/>
      <c r="F22" s="28" t="s">
        <v>4</v>
      </c>
      <c r="G22" s="29">
        <v>330784</v>
      </c>
      <c r="H22" s="133">
        <v>1.2</v>
      </c>
      <c r="I22" s="31">
        <v>396941</v>
      </c>
    </row>
    <row r="23" spans="2:9" ht="9">
      <c r="B23" s="74">
        <v>16</v>
      </c>
      <c r="C23" s="27" t="s">
        <v>37</v>
      </c>
      <c r="D23" s="50"/>
      <c r="E23" s="51"/>
      <c r="F23" s="28" t="s">
        <v>4</v>
      </c>
      <c r="G23" s="29">
        <v>1610516</v>
      </c>
      <c r="H23" s="133">
        <v>0.25</v>
      </c>
      <c r="I23" s="31">
        <v>402629</v>
      </c>
    </row>
    <row r="24" spans="2:9" ht="9">
      <c r="B24" s="74">
        <v>17</v>
      </c>
      <c r="C24" s="27" t="s">
        <v>38</v>
      </c>
      <c r="D24" s="50"/>
      <c r="E24" s="51"/>
      <c r="F24" s="28" t="s">
        <v>4</v>
      </c>
      <c r="G24" s="29">
        <v>1578</v>
      </c>
      <c r="H24" s="133">
        <v>25</v>
      </c>
      <c r="I24" s="31">
        <v>39450</v>
      </c>
    </row>
    <row r="25" spans="2:9" ht="9">
      <c r="B25" s="74">
        <v>18</v>
      </c>
      <c r="C25" s="27" t="s">
        <v>39</v>
      </c>
      <c r="D25" s="52"/>
      <c r="E25" s="51"/>
      <c r="F25" s="28" t="s">
        <v>4</v>
      </c>
      <c r="G25" s="29">
        <v>813</v>
      </c>
      <c r="H25" s="133">
        <v>25</v>
      </c>
      <c r="I25" s="31">
        <v>20325</v>
      </c>
    </row>
    <row r="26" spans="2:9" ht="9">
      <c r="B26" s="74">
        <v>19</v>
      </c>
      <c r="C26" s="27" t="s">
        <v>40</v>
      </c>
      <c r="D26" s="50"/>
      <c r="E26" s="51"/>
      <c r="F26" s="28" t="s">
        <v>4</v>
      </c>
      <c r="G26" s="29">
        <v>6707</v>
      </c>
      <c r="H26" s="133">
        <v>9</v>
      </c>
      <c r="I26" s="31">
        <v>60363</v>
      </c>
    </row>
    <row r="27" spans="2:9" ht="9">
      <c r="B27" s="74">
        <v>20</v>
      </c>
      <c r="C27" s="27" t="s">
        <v>5</v>
      </c>
      <c r="D27" s="50"/>
      <c r="E27" s="51"/>
      <c r="F27" s="28" t="s">
        <v>4</v>
      </c>
      <c r="G27" s="29">
        <v>123429</v>
      </c>
      <c r="H27" s="133">
        <v>0.5</v>
      </c>
      <c r="I27" s="31">
        <v>61714</v>
      </c>
    </row>
    <row r="28" spans="2:9" ht="9">
      <c r="B28" s="74">
        <v>21</v>
      </c>
      <c r="C28" s="27" t="s">
        <v>41</v>
      </c>
      <c r="D28" s="50">
        <f>G28*56.001</f>
        <v>4200.075</v>
      </c>
      <c r="E28" s="51" t="s">
        <v>110</v>
      </c>
      <c r="F28" s="28" t="s">
        <v>6</v>
      </c>
      <c r="G28" s="29">
        <v>75</v>
      </c>
      <c r="H28" s="133">
        <v>20</v>
      </c>
      <c r="I28" s="31">
        <v>1500</v>
      </c>
    </row>
    <row r="29" spans="2:9" ht="9">
      <c r="B29" s="74">
        <v>22</v>
      </c>
      <c r="C29" s="27" t="s">
        <v>208</v>
      </c>
      <c r="D29" s="50"/>
      <c r="E29" s="51"/>
      <c r="F29" s="28" t="s">
        <v>4</v>
      </c>
      <c r="G29" s="29">
        <v>39043</v>
      </c>
      <c r="H29" s="133">
        <v>1.4</v>
      </c>
      <c r="I29" s="31">
        <v>54660</v>
      </c>
    </row>
    <row r="30" spans="2:9" ht="22.5" customHeight="1">
      <c r="B30" s="74">
        <v>23</v>
      </c>
      <c r="C30" s="27" t="s">
        <v>209</v>
      </c>
      <c r="D30" s="50"/>
      <c r="E30" s="51"/>
      <c r="F30" s="28" t="s">
        <v>4</v>
      </c>
      <c r="G30" s="29">
        <v>72824</v>
      </c>
      <c r="H30" s="133">
        <v>0.6</v>
      </c>
      <c r="I30" s="31">
        <v>43694</v>
      </c>
    </row>
    <row r="31" spans="2:9" ht="22.5" customHeight="1">
      <c r="B31" s="74">
        <v>24</v>
      </c>
      <c r="C31" s="27" t="s">
        <v>210</v>
      </c>
      <c r="D31" s="52">
        <f>G31*12</f>
        <v>90696</v>
      </c>
      <c r="E31" s="51" t="s">
        <v>116</v>
      </c>
      <c r="F31" s="28" t="s">
        <v>183</v>
      </c>
      <c r="G31" s="29">
        <v>7558</v>
      </c>
      <c r="H31" s="133">
        <v>0.4</v>
      </c>
      <c r="I31" s="31">
        <v>3023</v>
      </c>
    </row>
    <row r="32" spans="2:9" ht="30" customHeight="1">
      <c r="B32" s="75">
        <v>25</v>
      </c>
      <c r="C32" s="101" t="s">
        <v>146</v>
      </c>
      <c r="D32" s="50">
        <f>G32*56.001</f>
        <v>816606.5819999999</v>
      </c>
      <c r="E32" s="51" t="s">
        <v>110</v>
      </c>
      <c r="F32" s="42" t="s">
        <v>6</v>
      </c>
      <c r="G32" s="43">
        <v>14582</v>
      </c>
      <c r="H32" s="134">
        <v>20</v>
      </c>
      <c r="I32" s="44">
        <v>291640</v>
      </c>
    </row>
    <row r="33" spans="2:9" s="6" customFormat="1" ht="9">
      <c r="B33" s="75">
        <v>26</v>
      </c>
      <c r="C33" s="101" t="s">
        <v>227</v>
      </c>
      <c r="D33" s="50">
        <f>G33*56.001</f>
        <v>2479612.278</v>
      </c>
      <c r="E33" s="51" t="s">
        <v>110</v>
      </c>
      <c r="F33" s="42" t="s">
        <v>6</v>
      </c>
      <c r="G33" s="43">
        <v>44278</v>
      </c>
      <c r="H33" s="134">
        <v>3</v>
      </c>
      <c r="I33" s="44">
        <v>132834</v>
      </c>
    </row>
    <row r="34" spans="2:9" s="6" customFormat="1" ht="9">
      <c r="B34" s="74">
        <v>27</v>
      </c>
      <c r="C34" s="27" t="s">
        <v>148</v>
      </c>
      <c r="D34" s="50">
        <f>G34*56.001</f>
        <v>20698529.61</v>
      </c>
      <c r="E34" s="51" t="s">
        <v>110</v>
      </c>
      <c r="F34" s="28" t="s">
        <v>6</v>
      </c>
      <c r="G34" s="29">
        <v>369610</v>
      </c>
      <c r="H34" s="133">
        <v>2.66666666666666</v>
      </c>
      <c r="I34" s="31">
        <v>985626</v>
      </c>
    </row>
    <row r="35" spans="2:9" s="6" customFormat="1" ht="9">
      <c r="B35" s="74">
        <v>28</v>
      </c>
      <c r="C35" s="27" t="s">
        <v>49</v>
      </c>
      <c r="D35" s="50">
        <f aca="true" t="shared" si="1" ref="D35:D46">G35*56.001</f>
        <v>2668839.6569999997</v>
      </c>
      <c r="E35" s="51" t="s">
        <v>110</v>
      </c>
      <c r="F35" s="28" t="s">
        <v>6</v>
      </c>
      <c r="G35" s="29">
        <v>47657</v>
      </c>
      <c r="H35" s="133">
        <v>5.5</v>
      </c>
      <c r="I35" s="31">
        <v>262113</v>
      </c>
    </row>
    <row r="36" spans="2:9" s="6" customFormat="1" ht="30" customHeight="1">
      <c r="B36" s="74">
        <v>29</v>
      </c>
      <c r="C36" s="27" t="s">
        <v>123</v>
      </c>
      <c r="D36" s="50">
        <f t="shared" si="1"/>
        <v>54145294.863</v>
      </c>
      <c r="E36" s="51" t="s">
        <v>110</v>
      </c>
      <c r="F36" s="28" t="s">
        <v>6</v>
      </c>
      <c r="G36" s="29">
        <v>966863</v>
      </c>
      <c r="H36" s="133">
        <v>4.25</v>
      </c>
      <c r="I36" s="31">
        <v>4109167</v>
      </c>
    </row>
    <row r="37" spans="2:9" s="6" customFormat="1" ht="9">
      <c r="B37" s="74">
        <v>30</v>
      </c>
      <c r="C37" s="27" t="s">
        <v>204</v>
      </c>
      <c r="D37" s="50">
        <f t="shared" si="1"/>
        <v>449968.035</v>
      </c>
      <c r="E37" s="51" t="s">
        <v>110</v>
      </c>
      <c r="F37" s="28" t="s">
        <v>6</v>
      </c>
      <c r="G37" s="29">
        <v>8035</v>
      </c>
      <c r="H37" s="133">
        <v>16</v>
      </c>
      <c r="I37" s="31">
        <v>128560</v>
      </c>
    </row>
    <row r="38" spans="2:10" s="6" customFormat="1" ht="22.5" customHeight="1">
      <c r="B38" s="74">
        <v>31</v>
      </c>
      <c r="C38" s="27" t="s">
        <v>236</v>
      </c>
      <c r="D38" s="50">
        <f t="shared" si="1"/>
        <v>582914.409</v>
      </c>
      <c r="E38" s="51" t="s">
        <v>110</v>
      </c>
      <c r="F38" s="28" t="s">
        <v>6</v>
      </c>
      <c r="G38" s="29">
        <v>10409</v>
      </c>
      <c r="H38" s="133">
        <v>16</v>
      </c>
      <c r="I38" s="31">
        <v>166544</v>
      </c>
      <c r="J38" s="86"/>
    </row>
    <row r="39" spans="2:9" s="6" customFormat="1" ht="22.5" customHeight="1">
      <c r="B39" s="74">
        <v>32</v>
      </c>
      <c r="C39" s="27" t="s">
        <v>61</v>
      </c>
      <c r="D39" s="50">
        <f t="shared" si="1"/>
        <v>7399580.132999999</v>
      </c>
      <c r="E39" s="51" t="s">
        <v>110</v>
      </c>
      <c r="F39" s="28" t="s">
        <v>6</v>
      </c>
      <c r="G39" s="29">
        <v>132133</v>
      </c>
      <c r="H39" s="133">
        <v>3.5</v>
      </c>
      <c r="I39" s="31">
        <v>462465</v>
      </c>
    </row>
    <row r="40" spans="2:9" s="6" customFormat="1" ht="9" customHeight="1">
      <c r="B40" s="74">
        <v>33</v>
      </c>
      <c r="C40" s="27" t="s">
        <v>197</v>
      </c>
      <c r="D40" s="50">
        <f t="shared" si="1"/>
        <v>26852255.496</v>
      </c>
      <c r="E40" s="51" t="s">
        <v>110</v>
      </c>
      <c r="F40" s="28" t="s">
        <v>6</v>
      </c>
      <c r="G40" s="29">
        <v>479496</v>
      </c>
      <c r="H40" s="133">
        <v>1.6</v>
      </c>
      <c r="I40" s="31">
        <v>767194</v>
      </c>
    </row>
    <row r="41" spans="2:9" s="6" customFormat="1" ht="9" customHeight="1">
      <c r="B41" s="74">
        <v>34</v>
      </c>
      <c r="C41" s="27" t="s">
        <v>211</v>
      </c>
      <c r="D41" s="50">
        <f t="shared" si="1"/>
        <v>12838061.247</v>
      </c>
      <c r="E41" s="51" t="s">
        <v>110</v>
      </c>
      <c r="F41" s="28" t="s">
        <v>6</v>
      </c>
      <c r="G41" s="29">
        <v>229247</v>
      </c>
      <c r="H41" s="133">
        <v>3.5</v>
      </c>
      <c r="I41" s="31">
        <v>802364</v>
      </c>
    </row>
    <row r="42" spans="2:9" s="6" customFormat="1" ht="9">
      <c r="B42" s="74">
        <v>35</v>
      </c>
      <c r="C42" s="27" t="s">
        <v>125</v>
      </c>
      <c r="D42" s="50">
        <f t="shared" si="1"/>
        <v>648547.581</v>
      </c>
      <c r="E42" s="51" t="s">
        <v>110</v>
      </c>
      <c r="F42" s="28" t="s">
        <v>6</v>
      </c>
      <c r="G42" s="29">
        <v>11581</v>
      </c>
      <c r="H42" s="133">
        <v>15</v>
      </c>
      <c r="I42" s="31">
        <v>173715</v>
      </c>
    </row>
    <row r="43" spans="2:9" s="6" customFormat="1" ht="22.5" customHeight="1">
      <c r="B43" s="74">
        <v>36</v>
      </c>
      <c r="C43" s="27" t="s">
        <v>237</v>
      </c>
      <c r="D43" s="50">
        <f t="shared" si="1"/>
        <v>2042244.4679999999</v>
      </c>
      <c r="E43" s="51" t="s">
        <v>110</v>
      </c>
      <c r="F43" s="28" t="s">
        <v>6</v>
      </c>
      <c r="G43" s="29">
        <v>36468</v>
      </c>
      <c r="H43" s="133">
        <v>25</v>
      </c>
      <c r="I43" s="31">
        <v>911700</v>
      </c>
    </row>
    <row r="44" spans="2:9" s="6" customFormat="1" ht="10.5" customHeight="1">
      <c r="B44" s="74">
        <v>37</v>
      </c>
      <c r="C44" s="27" t="s">
        <v>213</v>
      </c>
      <c r="D44" s="50">
        <f>G44*56.001</f>
        <v>2376010.428</v>
      </c>
      <c r="E44" s="51" t="s">
        <v>110</v>
      </c>
      <c r="F44" s="28" t="s">
        <v>6</v>
      </c>
      <c r="G44" s="29">
        <v>42428</v>
      </c>
      <c r="H44" s="133">
        <v>35</v>
      </c>
      <c r="I44" s="31">
        <v>1484980</v>
      </c>
    </row>
    <row r="45" spans="2:9" s="6" customFormat="1" ht="9">
      <c r="B45" s="74">
        <v>38</v>
      </c>
      <c r="C45" s="27" t="s">
        <v>67</v>
      </c>
      <c r="D45" s="50">
        <f t="shared" si="1"/>
        <v>51576.920999999995</v>
      </c>
      <c r="E45" s="51" t="s">
        <v>110</v>
      </c>
      <c r="F45" s="28" t="s">
        <v>6</v>
      </c>
      <c r="G45" s="29">
        <v>921</v>
      </c>
      <c r="H45" s="133">
        <v>30</v>
      </c>
      <c r="I45" s="31">
        <v>27630</v>
      </c>
    </row>
    <row r="46" spans="2:9" s="6" customFormat="1" ht="9">
      <c r="B46" s="74">
        <v>39</v>
      </c>
      <c r="C46" s="27" t="s">
        <v>9</v>
      </c>
      <c r="D46" s="50">
        <f t="shared" si="1"/>
        <v>668147.931</v>
      </c>
      <c r="E46" s="51" t="s">
        <v>110</v>
      </c>
      <c r="F46" s="28" t="s">
        <v>6</v>
      </c>
      <c r="G46" s="29">
        <v>11931</v>
      </c>
      <c r="H46" s="133">
        <v>24</v>
      </c>
      <c r="I46" s="31">
        <v>286344</v>
      </c>
    </row>
    <row r="47" spans="2:9" s="6" customFormat="1" ht="9">
      <c r="B47" s="74">
        <v>40</v>
      </c>
      <c r="C47" s="27" t="s">
        <v>68</v>
      </c>
      <c r="D47" s="50">
        <f>G47*0.01414</f>
        <v>171969.6195</v>
      </c>
      <c r="E47" s="51" t="s">
        <v>109</v>
      </c>
      <c r="F47" s="28" t="s">
        <v>69</v>
      </c>
      <c r="G47" s="29">
        <v>12161925</v>
      </c>
      <c r="H47" s="133">
        <v>0.08333333333333333</v>
      </c>
      <c r="I47" s="31">
        <v>1013494</v>
      </c>
    </row>
    <row r="48" spans="2:9" s="6" customFormat="1" ht="9">
      <c r="B48" s="74">
        <v>41</v>
      </c>
      <c r="C48" s="27" t="s">
        <v>12</v>
      </c>
      <c r="D48" s="50"/>
      <c r="E48" s="51"/>
      <c r="F48" s="28" t="s">
        <v>4</v>
      </c>
      <c r="G48" s="29">
        <v>57239811</v>
      </c>
      <c r="H48" s="133" t="s">
        <v>130</v>
      </c>
      <c r="I48" s="31">
        <v>763197</v>
      </c>
    </row>
    <row r="49" spans="2:9" s="6" customFormat="1" ht="9">
      <c r="B49" s="74">
        <v>42</v>
      </c>
      <c r="C49" s="27" t="s">
        <v>216</v>
      </c>
      <c r="D49" s="50">
        <f aca="true" t="shared" si="2" ref="D49:D54">G49*56.001</f>
        <v>183851.283</v>
      </c>
      <c r="E49" s="51" t="s">
        <v>110</v>
      </c>
      <c r="F49" s="28" t="s">
        <v>6</v>
      </c>
      <c r="G49" s="29">
        <v>3283</v>
      </c>
      <c r="H49" s="133">
        <v>100</v>
      </c>
      <c r="I49" s="31">
        <v>328300</v>
      </c>
    </row>
    <row r="50" spans="2:9" s="6" customFormat="1" ht="9">
      <c r="B50" s="74">
        <v>43</v>
      </c>
      <c r="C50" s="27" t="s">
        <v>128</v>
      </c>
      <c r="D50" s="50">
        <f t="shared" si="2"/>
        <v>67481.205</v>
      </c>
      <c r="E50" s="51" t="s">
        <v>110</v>
      </c>
      <c r="F50" s="28" t="s">
        <v>6</v>
      </c>
      <c r="G50" s="29">
        <v>1205</v>
      </c>
      <c r="H50" s="133">
        <v>80</v>
      </c>
      <c r="I50" s="31">
        <v>96400</v>
      </c>
    </row>
    <row r="51" spans="2:9" s="6" customFormat="1" ht="9">
      <c r="B51" s="74">
        <v>44</v>
      </c>
      <c r="C51" s="27" t="s">
        <v>217</v>
      </c>
      <c r="D51" s="50">
        <f t="shared" si="2"/>
        <v>33376.596</v>
      </c>
      <c r="E51" s="51" t="s">
        <v>110</v>
      </c>
      <c r="F51" s="28" t="s">
        <v>6</v>
      </c>
      <c r="G51" s="29">
        <v>596</v>
      </c>
      <c r="H51" s="133">
        <v>24</v>
      </c>
      <c r="I51" s="31">
        <v>14304</v>
      </c>
    </row>
    <row r="52" spans="2:9" s="6" customFormat="1" ht="9">
      <c r="B52" s="74">
        <v>45</v>
      </c>
      <c r="C52" s="27" t="s">
        <v>75</v>
      </c>
      <c r="D52" s="50">
        <f t="shared" si="2"/>
        <v>150362.685</v>
      </c>
      <c r="E52" s="51" t="s">
        <v>110</v>
      </c>
      <c r="F52" s="28" t="s">
        <v>6</v>
      </c>
      <c r="G52" s="29">
        <v>2685</v>
      </c>
      <c r="H52" s="133">
        <v>60</v>
      </c>
      <c r="I52" s="31">
        <v>161100</v>
      </c>
    </row>
    <row r="53" spans="2:9" s="6" customFormat="1" ht="9">
      <c r="B53" s="74">
        <v>46</v>
      </c>
      <c r="C53" s="27" t="s">
        <v>20</v>
      </c>
      <c r="D53" s="50">
        <f t="shared" si="2"/>
        <v>21211050.762</v>
      </c>
      <c r="E53" s="51" t="s">
        <v>110</v>
      </c>
      <c r="F53" s="28" t="s">
        <v>6</v>
      </c>
      <c r="G53" s="29">
        <v>378762</v>
      </c>
      <c r="H53" s="135">
        <v>1</v>
      </c>
      <c r="I53" s="31">
        <v>378762</v>
      </c>
    </row>
    <row r="54" spans="2:9" s="6" customFormat="1" ht="9">
      <c r="B54" s="74">
        <v>47</v>
      </c>
      <c r="C54" s="27" t="s">
        <v>129</v>
      </c>
      <c r="D54" s="50">
        <f t="shared" si="2"/>
        <v>17868071.066999998</v>
      </c>
      <c r="E54" s="51" t="s">
        <v>110</v>
      </c>
      <c r="F54" s="28" t="s">
        <v>6</v>
      </c>
      <c r="G54" s="29">
        <v>319067</v>
      </c>
      <c r="H54" s="133">
        <v>1.5</v>
      </c>
      <c r="I54" s="31">
        <v>478600</v>
      </c>
    </row>
    <row r="55" spans="2:9" s="6" customFormat="1" ht="22.5" customHeight="1">
      <c r="B55" s="74">
        <v>48</v>
      </c>
      <c r="C55" s="27" t="s">
        <v>221</v>
      </c>
      <c r="D55" s="50">
        <f>G55*6.820992</f>
        <v>958540.3637760001</v>
      </c>
      <c r="E55" s="51" t="s">
        <v>118</v>
      </c>
      <c r="F55" s="28" t="s">
        <v>78</v>
      </c>
      <c r="G55" s="29">
        <v>140528</v>
      </c>
      <c r="H55" s="133">
        <v>11</v>
      </c>
      <c r="I55" s="31">
        <v>1545808</v>
      </c>
    </row>
    <row r="56" spans="2:9" s="6" customFormat="1" ht="9">
      <c r="B56" s="74">
        <v>49</v>
      </c>
      <c r="C56" s="27" t="s">
        <v>22</v>
      </c>
      <c r="D56" s="50">
        <f>G56*56.001</f>
        <v>9040073.427</v>
      </c>
      <c r="E56" s="51" t="s">
        <v>110</v>
      </c>
      <c r="F56" s="28" t="s">
        <v>6</v>
      </c>
      <c r="G56" s="29">
        <v>161427</v>
      </c>
      <c r="H56" s="133">
        <v>1</v>
      </c>
      <c r="I56" s="31">
        <v>161427</v>
      </c>
    </row>
    <row r="57" spans="2:9" s="6" customFormat="1" ht="9">
      <c r="B57" s="74">
        <v>50</v>
      </c>
      <c r="C57" s="27" t="s">
        <v>23</v>
      </c>
      <c r="D57" s="50">
        <f>G57*56.001</f>
        <v>11611695.348</v>
      </c>
      <c r="E57" s="51" t="s">
        <v>110</v>
      </c>
      <c r="F57" s="28" t="s">
        <v>6</v>
      </c>
      <c r="G57" s="29">
        <v>207348</v>
      </c>
      <c r="H57" s="133">
        <v>0.2</v>
      </c>
      <c r="I57" s="31">
        <v>41470</v>
      </c>
    </row>
    <row r="58" spans="2:9" s="6" customFormat="1" ht="8.25" customHeight="1">
      <c r="B58" s="94"/>
      <c r="C58" s="95"/>
      <c r="D58" s="96"/>
      <c r="E58" s="97"/>
      <c r="F58" s="98"/>
      <c r="G58" s="99"/>
      <c r="H58" s="136"/>
      <c r="I58" s="99"/>
    </row>
    <row r="59" spans="2:9" s="6" customFormat="1" ht="9">
      <c r="B59" s="81"/>
      <c r="C59" s="11"/>
      <c r="D59" s="12"/>
      <c r="E59" s="13"/>
      <c r="F59" s="14"/>
      <c r="G59" s="15"/>
      <c r="H59" s="137" t="s">
        <v>24</v>
      </c>
      <c r="I59" s="100">
        <f>SUM(I8:I57)</f>
        <v>36243879</v>
      </c>
    </row>
    <row r="60" spans="2:9" s="6" customFormat="1" ht="9">
      <c r="B60" s="81"/>
      <c r="C60" s="11"/>
      <c r="D60" s="12"/>
      <c r="E60" s="13"/>
      <c r="F60" s="14"/>
      <c r="G60" s="15"/>
      <c r="H60" s="137"/>
      <c r="I60" s="100"/>
    </row>
    <row r="61" spans="2:9" s="6" customFormat="1" ht="15" customHeight="1">
      <c r="B61" s="104"/>
      <c r="C61" s="105" t="s">
        <v>81</v>
      </c>
      <c r="D61" s="109"/>
      <c r="E61" s="110"/>
      <c r="F61" s="106"/>
      <c r="G61" s="107"/>
      <c r="H61" s="138"/>
      <c r="I61" s="108"/>
    </row>
    <row r="62" spans="2:9" s="6" customFormat="1" ht="9">
      <c r="B62" s="87">
        <v>51</v>
      </c>
      <c r="C62" s="88" t="s">
        <v>82</v>
      </c>
      <c r="D62" s="89"/>
      <c r="E62" s="90"/>
      <c r="F62" s="91" t="s">
        <v>4</v>
      </c>
      <c r="G62" s="92">
        <v>93346</v>
      </c>
      <c r="H62" s="139">
        <v>2</v>
      </c>
      <c r="I62" s="93">
        <v>186692</v>
      </c>
    </row>
    <row r="63" spans="2:9" s="6" customFormat="1" ht="9">
      <c r="B63" s="74">
        <v>52</v>
      </c>
      <c r="C63" s="27" t="s">
        <v>131</v>
      </c>
      <c r="D63" s="50"/>
      <c r="E63" s="51"/>
      <c r="F63" s="39" t="s">
        <v>4</v>
      </c>
      <c r="G63" s="29">
        <v>17095</v>
      </c>
      <c r="H63" s="133">
        <v>2</v>
      </c>
      <c r="I63" s="31">
        <v>34190</v>
      </c>
    </row>
    <row r="64" spans="2:9" s="6" customFormat="1" ht="9">
      <c r="B64" s="74">
        <v>53</v>
      </c>
      <c r="C64" s="27" t="s">
        <v>199</v>
      </c>
      <c r="D64" s="50"/>
      <c r="E64" s="51"/>
      <c r="F64" s="39" t="s">
        <v>4</v>
      </c>
      <c r="G64" s="29">
        <v>533</v>
      </c>
      <c r="H64" s="133">
        <v>4</v>
      </c>
      <c r="I64" s="31">
        <v>2132</v>
      </c>
    </row>
    <row r="65" spans="2:9" s="6" customFormat="1" ht="9">
      <c r="B65" s="74">
        <v>54</v>
      </c>
      <c r="C65" s="27" t="s">
        <v>206</v>
      </c>
      <c r="D65" s="50"/>
      <c r="E65" s="51"/>
      <c r="F65" s="39" t="s">
        <v>4</v>
      </c>
      <c r="G65" s="29">
        <v>1283978</v>
      </c>
      <c r="H65" s="133">
        <v>0.3333333333333333</v>
      </c>
      <c r="I65" s="31">
        <v>427993</v>
      </c>
    </row>
    <row r="66" spans="2:9" s="6" customFormat="1" ht="9">
      <c r="B66" s="74">
        <v>55</v>
      </c>
      <c r="C66" s="27" t="s">
        <v>87</v>
      </c>
      <c r="D66" s="50"/>
      <c r="E66" s="51"/>
      <c r="F66" s="39" t="s">
        <v>4</v>
      </c>
      <c r="G66" s="29">
        <v>331305</v>
      </c>
      <c r="H66" s="135">
        <v>0.08333333333333333</v>
      </c>
      <c r="I66" s="31">
        <v>27609</v>
      </c>
    </row>
    <row r="67" spans="2:9" s="6" customFormat="1" ht="9">
      <c r="B67" s="74">
        <v>56</v>
      </c>
      <c r="C67" s="27" t="s">
        <v>88</v>
      </c>
      <c r="D67" s="50"/>
      <c r="E67" s="51"/>
      <c r="F67" s="39" t="s">
        <v>4</v>
      </c>
      <c r="G67" s="29">
        <v>2788400</v>
      </c>
      <c r="H67" s="133" t="s">
        <v>151</v>
      </c>
      <c r="I67" s="31">
        <v>5577</v>
      </c>
    </row>
    <row r="68" spans="2:9" s="6" customFormat="1" ht="9">
      <c r="B68" s="74">
        <v>57</v>
      </c>
      <c r="C68" s="27" t="s">
        <v>141</v>
      </c>
      <c r="D68" s="50"/>
      <c r="E68" s="51"/>
      <c r="F68" s="39" t="s">
        <v>4</v>
      </c>
      <c r="G68" s="29">
        <v>55926930</v>
      </c>
      <c r="H68" s="133" t="s">
        <v>158</v>
      </c>
      <c r="I68" s="31">
        <v>894831</v>
      </c>
    </row>
    <row r="69" spans="2:10" s="6" customFormat="1" ht="9" customHeight="1">
      <c r="B69" s="74">
        <v>58</v>
      </c>
      <c r="C69" s="27" t="s">
        <v>142</v>
      </c>
      <c r="D69" s="50">
        <f>G69*56.001</f>
        <v>317637.67199999996</v>
      </c>
      <c r="E69" s="51" t="s">
        <v>110</v>
      </c>
      <c r="F69" s="39" t="s">
        <v>6</v>
      </c>
      <c r="G69" s="29">
        <v>5672</v>
      </c>
      <c r="H69" s="133">
        <v>2</v>
      </c>
      <c r="I69" s="31">
        <v>11344</v>
      </c>
      <c r="J69" s="121" t="s">
        <v>305</v>
      </c>
    </row>
    <row r="70" spans="2:10" s="6" customFormat="1" ht="9" customHeight="1">
      <c r="B70" s="74">
        <v>59</v>
      </c>
      <c r="C70" s="27" t="s">
        <v>90</v>
      </c>
      <c r="D70" s="50">
        <f>G70*6.820992</f>
        <v>21138.254208000002</v>
      </c>
      <c r="E70" s="51" t="s">
        <v>118</v>
      </c>
      <c r="F70" s="28" t="s">
        <v>160</v>
      </c>
      <c r="G70" s="29">
        <v>3099</v>
      </c>
      <c r="H70" s="133">
        <v>20</v>
      </c>
      <c r="I70" s="31">
        <v>61980</v>
      </c>
      <c r="J70" s="121" t="s">
        <v>136</v>
      </c>
    </row>
    <row r="71" spans="2:10" s="6" customFormat="1" ht="9" customHeight="1">
      <c r="B71" s="74">
        <v>60</v>
      </c>
      <c r="C71" s="27" t="s">
        <v>91</v>
      </c>
      <c r="D71" s="50"/>
      <c r="E71" s="51"/>
      <c r="F71" s="28" t="s">
        <v>4</v>
      </c>
      <c r="G71" s="29">
        <v>201603</v>
      </c>
      <c r="H71" s="133">
        <v>0.2</v>
      </c>
      <c r="I71" s="31">
        <v>40321</v>
      </c>
      <c r="J71" s="121" t="s">
        <v>136</v>
      </c>
    </row>
    <row r="72" spans="2:10" s="6" customFormat="1" ht="9" customHeight="1">
      <c r="B72" s="74">
        <v>61</v>
      </c>
      <c r="C72" s="27" t="s">
        <v>92</v>
      </c>
      <c r="D72" s="50"/>
      <c r="E72" s="51"/>
      <c r="F72" s="28" t="s">
        <v>21</v>
      </c>
      <c r="G72" s="175">
        <v>31890</v>
      </c>
      <c r="H72" s="135">
        <v>0.6666666666666666</v>
      </c>
      <c r="I72" s="31">
        <v>21260</v>
      </c>
      <c r="J72" s="121" t="s">
        <v>136</v>
      </c>
    </row>
    <row r="73" spans="2:10" s="6" customFormat="1" ht="9" customHeight="1">
      <c r="B73" s="74">
        <v>62</v>
      </c>
      <c r="C73" s="27" t="s">
        <v>93</v>
      </c>
      <c r="D73" s="50"/>
      <c r="E73" s="51"/>
      <c r="F73" s="28" t="s">
        <v>21</v>
      </c>
      <c r="G73" s="29">
        <v>16016</v>
      </c>
      <c r="H73" s="133">
        <v>6</v>
      </c>
      <c r="I73" s="31">
        <v>96096</v>
      </c>
      <c r="J73" s="121" t="s">
        <v>136</v>
      </c>
    </row>
    <row r="74" spans="2:10" s="6" customFormat="1" ht="11.25" customHeight="1">
      <c r="B74" s="79">
        <v>63</v>
      </c>
      <c r="C74" s="38" t="s">
        <v>159</v>
      </c>
      <c r="D74" s="57">
        <f>G74*56.001</f>
        <v>423255.55799999996</v>
      </c>
      <c r="E74" s="58" t="s">
        <v>110</v>
      </c>
      <c r="F74" s="33" t="s">
        <v>6</v>
      </c>
      <c r="G74" s="34">
        <v>7558</v>
      </c>
      <c r="H74" s="140">
        <v>2.25</v>
      </c>
      <c r="I74" s="35">
        <v>17005</v>
      </c>
      <c r="J74" s="121" t="s">
        <v>136</v>
      </c>
    </row>
    <row r="75" spans="2:9" s="6" customFormat="1" ht="9">
      <c r="B75" s="84"/>
      <c r="C75" s="8"/>
      <c r="D75" s="9"/>
      <c r="E75" s="10"/>
      <c r="F75" s="3"/>
      <c r="G75" s="21"/>
      <c r="H75" s="144"/>
      <c r="I75" s="21"/>
    </row>
    <row r="76" spans="2:9" s="6" customFormat="1" ht="15" customHeight="1">
      <c r="B76" s="266" t="s">
        <v>113</v>
      </c>
      <c r="C76" s="269" t="s">
        <v>155</v>
      </c>
      <c r="D76" s="269"/>
      <c r="E76" s="269"/>
      <c r="F76" s="269"/>
      <c r="G76" s="269"/>
      <c r="H76" s="269"/>
      <c r="I76" s="269"/>
    </row>
    <row r="77" spans="2:9" s="6" customFormat="1" ht="24.75" customHeight="1">
      <c r="B77" s="266"/>
      <c r="C77" s="269"/>
      <c r="D77" s="269"/>
      <c r="E77" s="269"/>
      <c r="F77" s="269"/>
      <c r="G77" s="269"/>
      <c r="H77" s="269"/>
      <c r="I77" s="269"/>
    </row>
    <row r="78" spans="2:9" s="6" customFormat="1" ht="9" customHeight="1">
      <c r="B78" s="8"/>
      <c r="C78" s="8"/>
      <c r="D78" s="8"/>
      <c r="E78" s="8"/>
      <c r="F78" s="8"/>
      <c r="G78" s="8"/>
      <c r="H78" s="145"/>
      <c r="I78" s="8"/>
    </row>
    <row r="79" spans="2:9" s="6" customFormat="1" ht="50.25" customHeight="1">
      <c r="B79" s="84"/>
      <c r="C79" s="8"/>
      <c r="D79" s="9"/>
      <c r="E79" s="10"/>
      <c r="F79" s="3"/>
      <c r="G79" s="21"/>
      <c r="H79" s="144"/>
      <c r="I79" s="21"/>
    </row>
    <row r="80" spans="2:9" s="6" customFormat="1" ht="11.25">
      <c r="B80" s="60" t="s">
        <v>184</v>
      </c>
      <c r="C80" s="8"/>
      <c r="D80" s="9"/>
      <c r="E80" s="10"/>
      <c r="F80" s="3"/>
      <c r="G80" s="21"/>
      <c r="H80" s="144"/>
      <c r="I80" s="21"/>
    </row>
    <row r="81" spans="2:9" s="6" customFormat="1" ht="9" customHeight="1">
      <c r="B81" s="122"/>
      <c r="C81" s="83"/>
      <c r="D81" s="83"/>
      <c r="E81" s="83"/>
      <c r="F81" s="83"/>
      <c r="G81" s="83"/>
      <c r="H81" s="146"/>
      <c r="I81" s="83"/>
    </row>
    <row r="82" spans="2:9" s="6" customFormat="1" ht="47.25" customHeight="1">
      <c r="B82" s="122" t="s">
        <v>136</v>
      </c>
      <c r="C82" s="289" t="s">
        <v>303</v>
      </c>
      <c r="D82" s="289"/>
      <c r="E82" s="289"/>
      <c r="F82" s="289"/>
      <c r="G82" s="289"/>
      <c r="H82" s="289"/>
      <c r="I82" s="289"/>
    </row>
    <row r="83" spans="2:9" s="6" customFormat="1" ht="3" customHeight="1">
      <c r="B83" s="122"/>
      <c r="C83" s="83"/>
      <c r="D83" s="83"/>
      <c r="E83" s="83"/>
      <c r="F83" s="83"/>
      <c r="G83" s="83"/>
      <c r="H83" s="146"/>
      <c r="I83" s="83"/>
    </row>
    <row r="84" spans="2:9" s="6" customFormat="1" ht="9" customHeight="1">
      <c r="B84" s="179">
        <v>58</v>
      </c>
      <c r="C84" s="123" t="s">
        <v>142</v>
      </c>
      <c r="D84" s="169"/>
      <c r="E84" s="124"/>
      <c r="F84" s="39" t="s">
        <v>157</v>
      </c>
      <c r="G84" s="29">
        <v>3099</v>
      </c>
      <c r="H84" s="133">
        <v>20</v>
      </c>
      <c r="I84" s="29">
        <v>61980</v>
      </c>
    </row>
    <row r="85" spans="2:9" s="6" customFormat="1" ht="9" customHeight="1">
      <c r="B85" s="179">
        <v>59</v>
      </c>
      <c r="C85" s="123" t="s">
        <v>90</v>
      </c>
      <c r="D85" s="169"/>
      <c r="E85" s="124"/>
      <c r="F85" s="28" t="s">
        <v>160</v>
      </c>
      <c r="G85" s="30">
        <v>201603</v>
      </c>
      <c r="H85" s="133">
        <v>0.2</v>
      </c>
      <c r="I85" s="29">
        <v>40321</v>
      </c>
    </row>
    <row r="86" spans="2:9" s="6" customFormat="1" ht="9" customHeight="1">
      <c r="B86" s="179">
        <v>60</v>
      </c>
      <c r="C86" s="123" t="s">
        <v>91</v>
      </c>
      <c r="D86" s="169"/>
      <c r="E86" s="124"/>
      <c r="F86" s="28" t="s">
        <v>4</v>
      </c>
      <c r="G86" s="32">
        <v>31890</v>
      </c>
      <c r="H86" s="133">
        <v>0.6666666666666666</v>
      </c>
      <c r="I86" s="29">
        <v>21260</v>
      </c>
    </row>
    <row r="87" spans="2:9" s="6" customFormat="1" ht="9" customHeight="1">
      <c r="B87" s="179">
        <v>61</v>
      </c>
      <c r="C87" s="123" t="s">
        <v>92</v>
      </c>
      <c r="D87" s="169"/>
      <c r="E87" s="124"/>
      <c r="F87" s="28" t="s">
        <v>21</v>
      </c>
      <c r="G87" s="37">
        <v>16016</v>
      </c>
      <c r="H87" s="135">
        <v>6</v>
      </c>
      <c r="I87" s="29">
        <v>96096</v>
      </c>
    </row>
    <row r="88" spans="2:9" s="6" customFormat="1" ht="9" customHeight="1">
      <c r="B88" s="179">
        <v>62</v>
      </c>
      <c r="C88" s="123" t="s">
        <v>93</v>
      </c>
      <c r="D88" s="169"/>
      <c r="E88" s="124"/>
      <c r="F88" s="28" t="s">
        <v>21</v>
      </c>
      <c r="G88" s="30">
        <v>7558</v>
      </c>
      <c r="H88" s="133">
        <v>2.25</v>
      </c>
      <c r="I88" s="29">
        <v>17005</v>
      </c>
    </row>
    <row r="89" spans="2:9" s="6" customFormat="1" ht="9" customHeight="1">
      <c r="B89" s="179">
        <v>63</v>
      </c>
      <c r="C89" s="123" t="s">
        <v>159</v>
      </c>
      <c r="D89" s="169"/>
      <c r="E89" s="124"/>
      <c r="F89" s="28" t="s">
        <v>6</v>
      </c>
      <c r="G89" s="36">
        <v>5672</v>
      </c>
      <c r="H89" s="133">
        <v>2</v>
      </c>
      <c r="I89" s="29">
        <v>11344</v>
      </c>
    </row>
    <row r="90" spans="2:9" s="6" customFormat="1" ht="9" customHeight="1">
      <c r="B90" s="81"/>
      <c r="C90" s="11"/>
      <c r="D90" s="82"/>
      <c r="E90" s="11"/>
      <c r="F90" s="17"/>
      <c r="G90" s="178"/>
      <c r="H90" s="137"/>
      <c r="I90" s="15"/>
    </row>
    <row r="91" spans="2:9" s="6" customFormat="1" ht="15" customHeight="1">
      <c r="B91" s="84"/>
      <c r="C91" s="11"/>
      <c r="D91" s="12"/>
      <c r="E91" s="13"/>
      <c r="F91" s="17"/>
      <c r="G91" s="15"/>
      <c r="H91" s="137"/>
      <c r="I91" s="15"/>
    </row>
    <row r="92" spans="2:9" s="6" customFormat="1" ht="106.5" customHeight="1">
      <c r="B92" s="122" t="s">
        <v>185</v>
      </c>
      <c r="C92" s="289" t="s">
        <v>302</v>
      </c>
      <c r="D92" s="289"/>
      <c r="E92" s="289"/>
      <c r="F92" s="289"/>
      <c r="G92" s="289"/>
      <c r="H92" s="289"/>
      <c r="I92" s="289"/>
    </row>
    <row r="93" spans="2:9" s="6" customFormat="1" ht="10.5" customHeight="1">
      <c r="B93" s="122"/>
      <c r="C93" s="173"/>
      <c r="D93" s="173"/>
      <c r="E93" s="173"/>
      <c r="F93" s="173"/>
      <c r="G93" s="173"/>
      <c r="H93" s="173"/>
      <c r="I93" s="173"/>
    </row>
    <row r="94" spans="3:9" s="6" customFormat="1" ht="11.25">
      <c r="C94" s="120" t="s">
        <v>164</v>
      </c>
      <c r="D94" s="9"/>
      <c r="E94" s="10"/>
      <c r="F94" s="3"/>
      <c r="G94" s="130">
        <f>SUM(I59:I74)</f>
        <v>38070909</v>
      </c>
      <c r="H94" s="131" t="s">
        <v>182</v>
      </c>
      <c r="I94" s="21"/>
    </row>
    <row r="95" spans="2:17" ht="6" customHeight="1">
      <c r="B95" s="233"/>
      <c r="G95" s="21"/>
      <c r="H95" s="144"/>
      <c r="I95" s="21"/>
      <c r="K95" s="7"/>
      <c r="L95" s="7"/>
      <c r="M95" s="7"/>
      <c r="N95" s="7"/>
      <c r="O95" s="7"/>
      <c r="P95" s="7"/>
      <c r="Q95" s="7"/>
    </row>
    <row r="96" spans="2:17" ht="12.75" customHeight="1">
      <c r="B96" s="252" t="s">
        <v>300</v>
      </c>
      <c r="C96" s="253" t="s">
        <v>301</v>
      </c>
      <c r="D96" s="253"/>
      <c r="E96" s="253"/>
      <c r="F96" s="253"/>
      <c r="G96" s="253"/>
      <c r="H96" s="253"/>
      <c r="I96" s="253"/>
      <c r="K96" s="7"/>
      <c r="L96" s="7"/>
      <c r="M96" s="7"/>
      <c r="N96" s="7"/>
      <c r="O96" s="7"/>
      <c r="P96" s="7"/>
      <c r="Q96" s="7"/>
    </row>
    <row r="97" spans="2:17" ht="14.25" customHeight="1">
      <c r="B97" s="252"/>
      <c r="C97" s="253"/>
      <c r="D97" s="253"/>
      <c r="E97" s="253"/>
      <c r="F97" s="253"/>
      <c r="G97" s="253"/>
      <c r="H97" s="253"/>
      <c r="I97" s="253"/>
      <c r="K97" s="7"/>
      <c r="L97" s="7"/>
      <c r="M97" s="7"/>
      <c r="N97" s="7"/>
      <c r="O97" s="7"/>
      <c r="P97" s="7"/>
      <c r="Q97" s="7"/>
    </row>
    <row r="98" spans="2:9" s="6" customFormat="1" ht="9">
      <c r="B98" s="84"/>
      <c r="C98" s="8"/>
      <c r="D98" s="9"/>
      <c r="E98" s="10"/>
      <c r="F98" s="3"/>
      <c r="G98" s="21"/>
      <c r="H98" s="144"/>
      <c r="I98" s="21"/>
    </row>
    <row r="99" spans="2:9" s="6" customFormat="1" ht="9">
      <c r="B99" s="84"/>
      <c r="C99" s="8"/>
      <c r="D99" s="9"/>
      <c r="E99" s="10"/>
      <c r="F99" s="3"/>
      <c r="G99" s="21"/>
      <c r="H99" s="144"/>
      <c r="I99" s="21"/>
    </row>
    <row r="100" spans="2:9" s="6" customFormat="1" ht="9">
      <c r="B100" s="84"/>
      <c r="C100" s="8"/>
      <c r="D100" s="9"/>
      <c r="E100" s="10"/>
      <c r="F100" s="3"/>
      <c r="G100" s="21"/>
      <c r="H100" s="144"/>
      <c r="I100" s="25"/>
    </row>
    <row r="101" spans="2:9" s="6" customFormat="1" ht="9">
      <c r="B101" s="84"/>
      <c r="C101" s="8"/>
      <c r="D101" s="9"/>
      <c r="E101" s="10"/>
      <c r="F101" s="3"/>
      <c r="G101" s="21"/>
      <c r="H101" s="144"/>
      <c r="I101" s="25"/>
    </row>
    <row r="102" spans="2:9" s="6" customFormat="1" ht="15" customHeight="1">
      <c r="B102" s="8"/>
      <c r="C102" s="8"/>
      <c r="D102" s="9"/>
      <c r="E102" s="10"/>
      <c r="F102" s="3"/>
      <c r="G102" s="4"/>
      <c r="H102" s="141"/>
      <c r="I102" s="4"/>
    </row>
    <row r="103" spans="2:9" s="6" customFormat="1" ht="9">
      <c r="B103" s="84"/>
      <c r="C103" s="8"/>
      <c r="D103" s="9"/>
      <c r="E103" s="10"/>
      <c r="F103" s="3"/>
      <c r="G103" s="4"/>
      <c r="H103" s="141"/>
      <c r="I103" s="4"/>
    </row>
    <row r="104" spans="2:9" s="6" customFormat="1" ht="9">
      <c r="B104" s="84"/>
      <c r="C104" s="8"/>
      <c r="D104" s="9"/>
      <c r="E104" s="10"/>
      <c r="F104" s="3"/>
      <c r="G104" s="4"/>
      <c r="H104" s="141"/>
      <c r="I104" s="4"/>
    </row>
    <row r="105" spans="2:9" s="6" customFormat="1" ht="9">
      <c r="B105" s="84"/>
      <c r="C105" s="8"/>
      <c r="D105" s="9"/>
      <c r="E105" s="10"/>
      <c r="F105" s="3"/>
      <c r="G105" s="4"/>
      <c r="H105" s="141"/>
      <c r="I105" s="4"/>
    </row>
    <row r="106" spans="2:9" s="6" customFormat="1" ht="9">
      <c r="B106" s="84"/>
      <c r="C106" s="8"/>
      <c r="D106" s="9"/>
      <c r="E106" s="10"/>
      <c r="F106" s="3"/>
      <c r="G106" s="4"/>
      <c r="H106" s="141"/>
      <c r="I106" s="4"/>
    </row>
    <row r="107" spans="2:9" s="6" customFormat="1" ht="9">
      <c r="B107" s="84"/>
      <c r="C107" s="8"/>
      <c r="D107" s="9"/>
      <c r="E107" s="10"/>
      <c r="F107" s="3"/>
      <c r="G107" s="4"/>
      <c r="H107" s="141"/>
      <c r="I107" s="4"/>
    </row>
    <row r="108" spans="2:17" s="8" customFormat="1" ht="9">
      <c r="B108" s="84"/>
      <c r="D108" s="9"/>
      <c r="E108" s="10"/>
      <c r="F108" s="3"/>
      <c r="G108" s="4"/>
      <c r="H108" s="141"/>
      <c r="I108" s="4"/>
      <c r="J108" s="6"/>
      <c r="K108" s="6"/>
      <c r="L108" s="6"/>
      <c r="M108" s="6"/>
      <c r="N108" s="6"/>
      <c r="O108" s="6"/>
      <c r="P108" s="6"/>
      <c r="Q108" s="6"/>
    </row>
    <row r="109" spans="2:17" s="8" customFormat="1" ht="9">
      <c r="B109" s="84"/>
      <c r="D109" s="9"/>
      <c r="E109" s="10"/>
      <c r="F109" s="3"/>
      <c r="G109" s="4"/>
      <c r="H109" s="141"/>
      <c r="I109" s="4"/>
      <c r="J109" s="6"/>
      <c r="K109" s="6"/>
      <c r="L109" s="6"/>
      <c r="M109" s="6"/>
      <c r="N109" s="6"/>
      <c r="O109" s="6"/>
      <c r="P109" s="6"/>
      <c r="Q109" s="6"/>
    </row>
    <row r="110" spans="2:17" s="8" customFormat="1" ht="9">
      <c r="B110" s="84"/>
      <c r="D110" s="9"/>
      <c r="E110" s="10"/>
      <c r="F110" s="3"/>
      <c r="G110" s="4"/>
      <c r="H110" s="141"/>
      <c r="I110" s="4"/>
      <c r="J110" s="6"/>
      <c r="K110" s="6"/>
      <c r="L110" s="6"/>
      <c r="M110" s="6"/>
      <c r="N110" s="6"/>
      <c r="O110" s="6"/>
      <c r="P110" s="6"/>
      <c r="Q110" s="6"/>
    </row>
    <row r="111" spans="2:17" s="8" customFormat="1" ht="9">
      <c r="B111" s="84"/>
      <c r="D111" s="9"/>
      <c r="E111" s="10"/>
      <c r="F111" s="3"/>
      <c r="G111" s="4"/>
      <c r="H111" s="141"/>
      <c r="I111" s="4"/>
      <c r="J111" s="6"/>
      <c r="K111" s="6"/>
      <c r="L111" s="6"/>
      <c r="M111" s="6"/>
      <c r="N111" s="6"/>
      <c r="O111" s="6"/>
      <c r="P111" s="6"/>
      <c r="Q111" s="6"/>
    </row>
    <row r="112" spans="2:17" s="8" customFormat="1" ht="9">
      <c r="B112" s="84"/>
      <c r="D112" s="9"/>
      <c r="E112" s="10"/>
      <c r="F112" s="3"/>
      <c r="G112" s="4"/>
      <c r="H112" s="141"/>
      <c r="I112" s="4"/>
      <c r="J112" s="6"/>
      <c r="K112" s="6"/>
      <c r="L112" s="6"/>
      <c r="M112" s="6"/>
      <c r="N112" s="6"/>
      <c r="O112" s="6"/>
      <c r="P112" s="6"/>
      <c r="Q112" s="6"/>
    </row>
    <row r="113" spans="2:17" s="8" customFormat="1" ht="9">
      <c r="B113" s="84"/>
      <c r="D113" s="9"/>
      <c r="E113" s="10"/>
      <c r="F113" s="3"/>
      <c r="G113" s="4"/>
      <c r="H113" s="141"/>
      <c r="I113" s="4"/>
      <c r="J113" s="6"/>
      <c r="K113" s="6"/>
      <c r="L113" s="6"/>
      <c r="M113" s="6"/>
      <c r="N113" s="6"/>
      <c r="O113" s="6"/>
      <c r="P113" s="6"/>
      <c r="Q113" s="6"/>
    </row>
    <row r="114" spans="2:17" s="8" customFormat="1" ht="9">
      <c r="B114" s="84"/>
      <c r="D114" s="9"/>
      <c r="E114" s="10"/>
      <c r="F114" s="3"/>
      <c r="G114" s="4"/>
      <c r="H114" s="141"/>
      <c r="I114" s="4"/>
      <c r="J114" s="6"/>
      <c r="K114" s="6"/>
      <c r="L114" s="6"/>
      <c r="M114" s="6"/>
      <c r="N114" s="6"/>
      <c r="O114" s="6"/>
      <c r="P114" s="6"/>
      <c r="Q114" s="6"/>
    </row>
    <row r="115" spans="2:17" s="8" customFormat="1" ht="9">
      <c r="B115" s="84"/>
      <c r="D115" s="9"/>
      <c r="E115" s="10"/>
      <c r="F115" s="3"/>
      <c r="G115" s="4"/>
      <c r="H115" s="141"/>
      <c r="I115" s="4"/>
      <c r="J115" s="6"/>
      <c r="K115" s="6"/>
      <c r="L115" s="6"/>
      <c r="M115" s="6"/>
      <c r="N115" s="6"/>
      <c r="O115" s="6"/>
      <c r="P115" s="6"/>
      <c r="Q115" s="6"/>
    </row>
    <row r="116" spans="2:17" s="8" customFormat="1" ht="9">
      <c r="B116" s="84"/>
      <c r="D116" s="9"/>
      <c r="E116" s="10"/>
      <c r="F116" s="3"/>
      <c r="G116" s="4"/>
      <c r="H116" s="141"/>
      <c r="I116" s="4"/>
      <c r="J116" s="6"/>
      <c r="K116" s="6"/>
      <c r="L116" s="6"/>
      <c r="M116" s="6"/>
      <c r="N116" s="6"/>
      <c r="O116" s="6"/>
      <c r="P116" s="6"/>
      <c r="Q116" s="6"/>
    </row>
    <row r="117" spans="2:17" s="8" customFormat="1" ht="9">
      <c r="B117" s="84"/>
      <c r="D117" s="9"/>
      <c r="E117" s="10"/>
      <c r="F117" s="3"/>
      <c r="G117" s="4"/>
      <c r="H117" s="141"/>
      <c r="I117" s="4"/>
      <c r="J117" s="6"/>
      <c r="K117" s="6"/>
      <c r="L117" s="6"/>
      <c r="M117" s="6"/>
      <c r="N117" s="6"/>
      <c r="O117" s="6"/>
      <c r="P117" s="6"/>
      <c r="Q117" s="6"/>
    </row>
    <row r="118" spans="2:17" s="8" customFormat="1" ht="9">
      <c r="B118" s="84"/>
      <c r="D118" s="9"/>
      <c r="E118" s="10"/>
      <c r="F118" s="3"/>
      <c r="G118" s="4"/>
      <c r="H118" s="141"/>
      <c r="I118" s="4"/>
      <c r="J118" s="6"/>
      <c r="K118" s="6"/>
      <c r="L118" s="6"/>
      <c r="M118" s="6"/>
      <c r="N118" s="6"/>
      <c r="O118" s="6"/>
      <c r="P118" s="6"/>
      <c r="Q118" s="6"/>
    </row>
    <row r="119" spans="2:17" s="8" customFormat="1" ht="9">
      <c r="B119" s="84"/>
      <c r="D119" s="9"/>
      <c r="E119" s="10"/>
      <c r="F119" s="3"/>
      <c r="G119" s="4"/>
      <c r="H119" s="141"/>
      <c r="I119" s="4"/>
      <c r="J119" s="6"/>
      <c r="K119" s="6"/>
      <c r="L119" s="6"/>
      <c r="M119" s="6"/>
      <c r="N119" s="6"/>
      <c r="O119" s="6"/>
      <c r="P119" s="6"/>
      <c r="Q119" s="6"/>
    </row>
    <row r="120" spans="2:17" s="8" customFormat="1" ht="9">
      <c r="B120" s="84"/>
      <c r="D120" s="9"/>
      <c r="E120" s="10"/>
      <c r="F120" s="3"/>
      <c r="G120" s="4"/>
      <c r="H120" s="141"/>
      <c r="I120" s="4"/>
      <c r="J120" s="6"/>
      <c r="K120" s="6"/>
      <c r="L120" s="6"/>
      <c r="M120" s="6"/>
      <c r="N120" s="6"/>
      <c r="O120" s="6"/>
      <c r="P120" s="6"/>
      <c r="Q120" s="6"/>
    </row>
    <row r="121" spans="2:17" s="8" customFormat="1" ht="9">
      <c r="B121" s="84"/>
      <c r="D121" s="9"/>
      <c r="E121" s="10"/>
      <c r="F121" s="3"/>
      <c r="G121" s="4"/>
      <c r="H121" s="141"/>
      <c r="I121" s="4"/>
      <c r="J121" s="6"/>
      <c r="K121" s="6"/>
      <c r="L121" s="6"/>
      <c r="M121" s="6"/>
      <c r="N121" s="6"/>
      <c r="O121" s="6"/>
      <c r="P121" s="6"/>
      <c r="Q121" s="6"/>
    </row>
    <row r="122" spans="2:17" s="8" customFormat="1" ht="9">
      <c r="B122" s="84"/>
      <c r="D122" s="9"/>
      <c r="E122" s="10"/>
      <c r="F122" s="3"/>
      <c r="G122" s="4"/>
      <c r="H122" s="141"/>
      <c r="I122" s="4"/>
      <c r="J122" s="6"/>
      <c r="K122" s="6"/>
      <c r="L122" s="6"/>
      <c r="M122" s="6"/>
      <c r="N122" s="6"/>
      <c r="O122" s="6"/>
      <c r="P122" s="6"/>
      <c r="Q122" s="6"/>
    </row>
    <row r="123" spans="2:17" s="8" customFormat="1" ht="9">
      <c r="B123" s="84"/>
      <c r="D123" s="9"/>
      <c r="E123" s="10"/>
      <c r="F123" s="3"/>
      <c r="G123" s="4"/>
      <c r="H123" s="141"/>
      <c r="I123" s="4"/>
      <c r="J123" s="6"/>
      <c r="K123" s="6"/>
      <c r="L123" s="6"/>
      <c r="M123" s="6"/>
      <c r="N123" s="6"/>
      <c r="O123" s="6"/>
      <c r="P123" s="6"/>
      <c r="Q123" s="6"/>
    </row>
    <row r="124" spans="2:17" s="8" customFormat="1" ht="9">
      <c r="B124" s="84"/>
      <c r="D124" s="9"/>
      <c r="E124" s="10"/>
      <c r="F124" s="3"/>
      <c r="G124" s="4"/>
      <c r="H124" s="141"/>
      <c r="I124" s="4"/>
      <c r="J124" s="6"/>
      <c r="K124" s="6"/>
      <c r="L124" s="6"/>
      <c r="M124" s="6"/>
      <c r="N124" s="6"/>
      <c r="O124" s="6"/>
      <c r="P124" s="6"/>
      <c r="Q124" s="6"/>
    </row>
    <row r="125" spans="2:17" s="8" customFormat="1" ht="9">
      <c r="B125" s="84"/>
      <c r="D125" s="9"/>
      <c r="E125" s="10"/>
      <c r="F125" s="3"/>
      <c r="G125" s="4"/>
      <c r="H125" s="141"/>
      <c r="I125" s="4"/>
      <c r="J125" s="6"/>
      <c r="K125" s="6"/>
      <c r="L125" s="6"/>
      <c r="M125" s="6"/>
      <c r="N125" s="6"/>
      <c r="O125" s="6"/>
      <c r="P125" s="6"/>
      <c r="Q125" s="6"/>
    </row>
    <row r="126" spans="2:17" s="8" customFormat="1" ht="9">
      <c r="B126" s="84"/>
      <c r="D126" s="9"/>
      <c r="E126" s="10"/>
      <c r="F126" s="3"/>
      <c r="G126" s="4"/>
      <c r="H126" s="141"/>
      <c r="I126" s="4"/>
      <c r="J126" s="6"/>
      <c r="K126" s="6"/>
      <c r="L126" s="6"/>
      <c r="M126" s="6"/>
      <c r="N126" s="6"/>
      <c r="O126" s="6"/>
      <c r="P126" s="6"/>
      <c r="Q126" s="6"/>
    </row>
    <row r="127" spans="2:17" s="8" customFormat="1" ht="9">
      <c r="B127" s="84"/>
      <c r="D127" s="9"/>
      <c r="E127" s="10"/>
      <c r="F127" s="3"/>
      <c r="G127" s="4"/>
      <c r="H127" s="141"/>
      <c r="I127" s="4"/>
      <c r="J127" s="6"/>
      <c r="K127" s="6"/>
      <c r="L127" s="6"/>
      <c r="M127" s="6"/>
      <c r="N127" s="6"/>
      <c r="O127" s="6"/>
      <c r="P127" s="6"/>
      <c r="Q127" s="6"/>
    </row>
    <row r="128" spans="2:17" s="8" customFormat="1" ht="9">
      <c r="B128" s="84"/>
      <c r="D128" s="9"/>
      <c r="E128" s="10"/>
      <c r="F128" s="3"/>
      <c r="G128" s="4"/>
      <c r="H128" s="141"/>
      <c r="I128" s="4"/>
      <c r="J128" s="6"/>
      <c r="K128" s="6"/>
      <c r="L128" s="6"/>
      <c r="M128" s="6"/>
      <c r="N128" s="6"/>
      <c r="O128" s="6"/>
      <c r="P128" s="6"/>
      <c r="Q128" s="6"/>
    </row>
    <row r="129" spans="2:17" s="8" customFormat="1" ht="9">
      <c r="B129" s="84"/>
      <c r="D129" s="9"/>
      <c r="E129" s="10"/>
      <c r="F129" s="3"/>
      <c r="G129" s="4"/>
      <c r="H129" s="141"/>
      <c r="I129" s="4"/>
      <c r="J129" s="6"/>
      <c r="K129" s="6"/>
      <c r="L129" s="6"/>
      <c r="M129" s="6"/>
      <c r="N129" s="6"/>
      <c r="O129" s="6"/>
      <c r="P129" s="6"/>
      <c r="Q129" s="6"/>
    </row>
    <row r="130" spans="2:17" s="8" customFormat="1" ht="9">
      <c r="B130" s="84"/>
      <c r="D130" s="9"/>
      <c r="E130" s="10"/>
      <c r="F130" s="3"/>
      <c r="G130" s="4"/>
      <c r="H130" s="141"/>
      <c r="I130" s="4"/>
      <c r="J130" s="6"/>
      <c r="K130" s="6"/>
      <c r="L130" s="6"/>
      <c r="M130" s="6"/>
      <c r="N130" s="6"/>
      <c r="O130" s="6"/>
      <c r="P130" s="6"/>
      <c r="Q130" s="6"/>
    </row>
    <row r="131" spans="2:17" s="8" customFormat="1" ht="9">
      <c r="B131" s="84"/>
      <c r="D131" s="9"/>
      <c r="E131" s="10"/>
      <c r="F131" s="3"/>
      <c r="G131" s="4"/>
      <c r="H131" s="141"/>
      <c r="I131" s="4"/>
      <c r="J131" s="6"/>
      <c r="K131" s="6"/>
      <c r="L131" s="6"/>
      <c r="M131" s="6"/>
      <c r="N131" s="6"/>
      <c r="O131" s="6"/>
      <c r="P131" s="6"/>
      <c r="Q131" s="6"/>
    </row>
    <row r="132" spans="2:17" s="8" customFormat="1" ht="9">
      <c r="B132" s="84"/>
      <c r="D132" s="9"/>
      <c r="E132" s="10"/>
      <c r="F132" s="3"/>
      <c r="G132" s="4"/>
      <c r="H132" s="141"/>
      <c r="I132" s="4"/>
      <c r="J132" s="6"/>
      <c r="K132" s="6"/>
      <c r="L132" s="6"/>
      <c r="M132" s="6"/>
      <c r="N132" s="6"/>
      <c r="O132" s="6"/>
      <c r="P132" s="6"/>
      <c r="Q132" s="6"/>
    </row>
    <row r="133" spans="2:17" s="8" customFormat="1" ht="9">
      <c r="B133" s="84"/>
      <c r="D133" s="9"/>
      <c r="E133" s="10"/>
      <c r="F133" s="3"/>
      <c r="G133" s="4"/>
      <c r="H133" s="141"/>
      <c r="I133" s="4"/>
      <c r="J133" s="6"/>
      <c r="K133" s="6"/>
      <c r="L133" s="6"/>
      <c r="M133" s="6"/>
      <c r="N133" s="6"/>
      <c r="O133" s="6"/>
      <c r="P133" s="6"/>
      <c r="Q133" s="6"/>
    </row>
    <row r="134" spans="2:17" s="8" customFormat="1" ht="9">
      <c r="B134" s="84"/>
      <c r="D134" s="9"/>
      <c r="E134" s="10"/>
      <c r="F134" s="3"/>
      <c r="G134" s="4"/>
      <c r="H134" s="141"/>
      <c r="I134" s="4"/>
      <c r="J134" s="6"/>
      <c r="K134" s="6"/>
      <c r="L134" s="6"/>
      <c r="M134" s="6"/>
      <c r="N134" s="6"/>
      <c r="O134" s="6"/>
      <c r="P134" s="6"/>
      <c r="Q134" s="6"/>
    </row>
    <row r="135" spans="2:17" s="8" customFormat="1" ht="9">
      <c r="B135" s="84"/>
      <c r="D135" s="9"/>
      <c r="E135" s="10"/>
      <c r="F135" s="3"/>
      <c r="G135" s="4"/>
      <c r="H135" s="141"/>
      <c r="I135" s="4"/>
      <c r="J135" s="6"/>
      <c r="K135" s="6"/>
      <c r="L135" s="6"/>
      <c r="M135" s="6"/>
      <c r="N135" s="6"/>
      <c r="O135" s="6"/>
      <c r="P135" s="6"/>
      <c r="Q135" s="6"/>
    </row>
    <row r="136" spans="2:17" s="8" customFormat="1" ht="9">
      <c r="B136" s="84"/>
      <c r="D136" s="9"/>
      <c r="E136" s="10"/>
      <c r="F136" s="3"/>
      <c r="G136" s="4"/>
      <c r="H136" s="141"/>
      <c r="I136" s="4"/>
      <c r="J136" s="6"/>
      <c r="K136" s="6"/>
      <c r="L136" s="6"/>
      <c r="M136" s="6"/>
      <c r="N136" s="6"/>
      <c r="O136" s="6"/>
      <c r="P136" s="6"/>
      <c r="Q136" s="6"/>
    </row>
    <row r="137" spans="2:17" s="8" customFormat="1" ht="9">
      <c r="B137" s="84"/>
      <c r="D137" s="9"/>
      <c r="E137" s="10"/>
      <c r="F137" s="3"/>
      <c r="G137" s="4"/>
      <c r="H137" s="141"/>
      <c r="I137" s="4"/>
      <c r="J137" s="6"/>
      <c r="K137" s="6"/>
      <c r="L137" s="6"/>
      <c r="M137" s="6"/>
      <c r="N137" s="6"/>
      <c r="O137" s="6"/>
      <c r="P137" s="6"/>
      <c r="Q137" s="6"/>
    </row>
    <row r="138" spans="2:17" s="8" customFormat="1" ht="9">
      <c r="B138" s="84"/>
      <c r="D138" s="9"/>
      <c r="E138" s="10"/>
      <c r="F138" s="3"/>
      <c r="G138" s="4"/>
      <c r="H138" s="141"/>
      <c r="I138" s="4"/>
      <c r="J138" s="6"/>
      <c r="K138" s="6"/>
      <c r="L138" s="6"/>
      <c r="M138" s="6"/>
      <c r="N138" s="6"/>
      <c r="O138" s="6"/>
      <c r="P138" s="6"/>
      <c r="Q138" s="6"/>
    </row>
    <row r="139" spans="2:17" s="8" customFormat="1" ht="9">
      <c r="B139" s="84"/>
      <c r="D139" s="9"/>
      <c r="E139" s="10"/>
      <c r="F139" s="3"/>
      <c r="G139" s="4"/>
      <c r="H139" s="141"/>
      <c r="I139" s="4"/>
      <c r="J139" s="6"/>
      <c r="K139" s="6"/>
      <c r="L139" s="6"/>
      <c r="M139" s="6"/>
      <c r="N139" s="6"/>
      <c r="O139" s="6"/>
      <c r="P139" s="6"/>
      <c r="Q139" s="6"/>
    </row>
    <row r="140" spans="2:17" s="8" customFormat="1" ht="9">
      <c r="B140" s="84"/>
      <c r="D140" s="9"/>
      <c r="E140" s="10"/>
      <c r="F140" s="3"/>
      <c r="G140" s="4"/>
      <c r="H140" s="141"/>
      <c r="I140" s="4"/>
      <c r="J140" s="6"/>
      <c r="K140" s="6"/>
      <c r="L140" s="6"/>
      <c r="M140" s="6"/>
      <c r="N140" s="6"/>
      <c r="O140" s="6"/>
      <c r="P140" s="6"/>
      <c r="Q140" s="6"/>
    </row>
    <row r="141" spans="2:17" s="8" customFormat="1" ht="9">
      <c r="B141" s="84"/>
      <c r="D141" s="9"/>
      <c r="E141" s="10"/>
      <c r="F141" s="3"/>
      <c r="G141" s="4"/>
      <c r="H141" s="141"/>
      <c r="I141" s="4"/>
      <c r="J141" s="6"/>
      <c r="K141" s="6"/>
      <c r="L141" s="6"/>
      <c r="M141" s="6"/>
      <c r="N141" s="6"/>
      <c r="O141" s="6"/>
      <c r="P141" s="6"/>
      <c r="Q141" s="6"/>
    </row>
    <row r="142" spans="2:17" s="8" customFormat="1" ht="9">
      <c r="B142" s="84"/>
      <c r="D142" s="9"/>
      <c r="E142" s="10"/>
      <c r="F142" s="3"/>
      <c r="G142" s="4"/>
      <c r="H142" s="141"/>
      <c r="I142" s="4"/>
      <c r="J142" s="6"/>
      <c r="K142" s="6"/>
      <c r="L142" s="6"/>
      <c r="M142" s="6"/>
      <c r="N142" s="6"/>
      <c r="O142" s="6"/>
      <c r="P142" s="6"/>
      <c r="Q142" s="6"/>
    </row>
    <row r="143" spans="2:17" s="8" customFormat="1" ht="9">
      <c r="B143" s="84"/>
      <c r="D143" s="9"/>
      <c r="E143" s="10"/>
      <c r="F143" s="3"/>
      <c r="G143" s="4"/>
      <c r="H143" s="141"/>
      <c r="I143" s="4"/>
      <c r="J143" s="6"/>
      <c r="K143" s="6"/>
      <c r="L143" s="6"/>
      <c r="M143" s="6"/>
      <c r="N143" s="6"/>
      <c r="O143" s="6"/>
      <c r="P143" s="6"/>
      <c r="Q143" s="6"/>
    </row>
    <row r="144" spans="2:17" s="8" customFormat="1" ht="9">
      <c r="B144" s="84"/>
      <c r="D144" s="9"/>
      <c r="E144" s="10"/>
      <c r="F144" s="3"/>
      <c r="G144" s="4"/>
      <c r="H144" s="141"/>
      <c r="I144" s="4"/>
      <c r="J144" s="6"/>
      <c r="K144" s="6"/>
      <c r="L144" s="6"/>
      <c r="M144" s="6"/>
      <c r="N144" s="6"/>
      <c r="O144" s="6"/>
      <c r="P144" s="6"/>
      <c r="Q144" s="6"/>
    </row>
    <row r="145" spans="2:17" s="8" customFormat="1" ht="9">
      <c r="B145" s="84"/>
      <c r="D145" s="9"/>
      <c r="E145" s="10"/>
      <c r="F145" s="3"/>
      <c r="G145" s="4"/>
      <c r="H145" s="141"/>
      <c r="I145" s="4"/>
      <c r="J145" s="6"/>
      <c r="K145" s="6"/>
      <c r="L145" s="6"/>
      <c r="M145" s="6"/>
      <c r="N145" s="6"/>
      <c r="O145" s="6"/>
      <c r="P145" s="6"/>
      <c r="Q145" s="6"/>
    </row>
    <row r="146" spans="2:17" s="8" customFormat="1" ht="9">
      <c r="B146" s="84"/>
      <c r="D146" s="9"/>
      <c r="E146" s="10"/>
      <c r="F146" s="3"/>
      <c r="G146" s="4"/>
      <c r="H146" s="141"/>
      <c r="I146" s="4"/>
      <c r="J146" s="6"/>
      <c r="K146" s="6"/>
      <c r="L146" s="6"/>
      <c r="M146" s="6"/>
      <c r="N146" s="6"/>
      <c r="O146" s="6"/>
      <c r="P146" s="6"/>
      <c r="Q146" s="6"/>
    </row>
    <row r="147" spans="2:17" s="8" customFormat="1" ht="9">
      <c r="B147" s="84"/>
      <c r="D147" s="9"/>
      <c r="E147" s="10"/>
      <c r="F147" s="3"/>
      <c r="G147" s="4"/>
      <c r="H147" s="141"/>
      <c r="I147" s="4"/>
      <c r="J147" s="6"/>
      <c r="K147" s="6"/>
      <c r="L147" s="6"/>
      <c r="M147" s="6"/>
      <c r="N147" s="6"/>
      <c r="O147" s="6"/>
      <c r="P147" s="6"/>
      <c r="Q147" s="6"/>
    </row>
    <row r="148" spans="2:17" s="8" customFormat="1" ht="9">
      <c r="B148" s="84"/>
      <c r="D148" s="9"/>
      <c r="E148" s="10"/>
      <c r="F148" s="3"/>
      <c r="G148" s="4"/>
      <c r="H148" s="141"/>
      <c r="I148" s="4"/>
      <c r="J148" s="6"/>
      <c r="K148" s="6"/>
      <c r="L148" s="6"/>
      <c r="M148" s="6"/>
      <c r="N148" s="6"/>
      <c r="O148" s="6"/>
      <c r="P148" s="6"/>
      <c r="Q148" s="6"/>
    </row>
    <row r="149" spans="2:17" s="8" customFormat="1" ht="9">
      <c r="B149" s="84"/>
      <c r="D149" s="9"/>
      <c r="E149" s="10"/>
      <c r="F149" s="3"/>
      <c r="G149" s="4"/>
      <c r="H149" s="141"/>
      <c r="I149" s="4"/>
      <c r="J149" s="6"/>
      <c r="K149" s="6"/>
      <c r="L149" s="6"/>
      <c r="M149" s="6"/>
      <c r="N149" s="6"/>
      <c r="O149" s="6"/>
      <c r="P149" s="6"/>
      <c r="Q149" s="6"/>
    </row>
    <row r="150" spans="2:17" s="8" customFormat="1" ht="9">
      <c r="B150" s="84"/>
      <c r="D150" s="9"/>
      <c r="E150" s="10"/>
      <c r="F150" s="3"/>
      <c r="G150" s="4"/>
      <c r="H150" s="141"/>
      <c r="I150" s="4"/>
      <c r="J150" s="6"/>
      <c r="K150" s="6"/>
      <c r="L150" s="6"/>
      <c r="M150" s="6"/>
      <c r="N150" s="6"/>
      <c r="O150" s="6"/>
      <c r="P150" s="6"/>
      <c r="Q150" s="6"/>
    </row>
    <row r="151" spans="2:17" s="8" customFormat="1" ht="9">
      <c r="B151" s="84"/>
      <c r="D151" s="9"/>
      <c r="E151" s="10"/>
      <c r="F151" s="3"/>
      <c r="G151" s="4"/>
      <c r="H151" s="141"/>
      <c r="I151" s="4"/>
      <c r="J151" s="6"/>
      <c r="K151" s="6"/>
      <c r="L151" s="6"/>
      <c r="M151" s="6"/>
      <c r="N151" s="6"/>
      <c r="O151" s="6"/>
      <c r="P151" s="6"/>
      <c r="Q151" s="6"/>
    </row>
    <row r="152" spans="2:17" s="8" customFormat="1" ht="9">
      <c r="B152" s="84"/>
      <c r="D152" s="9"/>
      <c r="E152" s="10"/>
      <c r="F152" s="3"/>
      <c r="G152" s="4"/>
      <c r="H152" s="141"/>
      <c r="I152" s="4"/>
      <c r="J152" s="6"/>
      <c r="K152" s="6"/>
      <c r="L152" s="6"/>
      <c r="M152" s="6"/>
      <c r="N152" s="6"/>
      <c r="O152" s="6"/>
      <c r="P152" s="6"/>
      <c r="Q152" s="6"/>
    </row>
    <row r="153" spans="2:17" s="8" customFormat="1" ht="9">
      <c r="B153" s="84"/>
      <c r="D153" s="9"/>
      <c r="E153" s="10"/>
      <c r="F153" s="3"/>
      <c r="G153" s="4"/>
      <c r="H153" s="141"/>
      <c r="I153" s="4"/>
      <c r="J153" s="6"/>
      <c r="K153" s="6"/>
      <c r="L153" s="6"/>
      <c r="M153" s="6"/>
      <c r="N153" s="6"/>
      <c r="O153" s="6"/>
      <c r="P153" s="6"/>
      <c r="Q153" s="6"/>
    </row>
    <row r="154" spans="2:17" s="8" customFormat="1" ht="9">
      <c r="B154" s="84"/>
      <c r="D154" s="9"/>
      <c r="E154" s="10"/>
      <c r="F154" s="3"/>
      <c r="G154" s="4"/>
      <c r="H154" s="141"/>
      <c r="I154" s="4"/>
      <c r="J154" s="6"/>
      <c r="K154" s="6"/>
      <c r="L154" s="6"/>
      <c r="M154" s="6"/>
      <c r="N154" s="6"/>
      <c r="O154" s="6"/>
      <c r="P154" s="6"/>
      <c r="Q154" s="6"/>
    </row>
    <row r="155" spans="2:17" s="8" customFormat="1" ht="9">
      <c r="B155" s="84"/>
      <c r="D155" s="9"/>
      <c r="E155" s="10"/>
      <c r="F155" s="3"/>
      <c r="G155" s="4"/>
      <c r="H155" s="141"/>
      <c r="I155" s="4"/>
      <c r="J155" s="6"/>
      <c r="K155" s="6"/>
      <c r="L155" s="6"/>
      <c r="M155" s="6"/>
      <c r="N155" s="6"/>
      <c r="O155" s="6"/>
      <c r="P155" s="6"/>
      <c r="Q155" s="6"/>
    </row>
    <row r="156" spans="2:17" s="8" customFormat="1" ht="9">
      <c r="B156" s="84"/>
      <c r="D156" s="9"/>
      <c r="E156" s="10"/>
      <c r="F156" s="3"/>
      <c r="G156" s="4"/>
      <c r="H156" s="141"/>
      <c r="I156" s="4"/>
      <c r="J156" s="6"/>
      <c r="K156" s="6"/>
      <c r="L156" s="6"/>
      <c r="M156" s="6"/>
      <c r="N156" s="6"/>
      <c r="O156" s="6"/>
      <c r="P156" s="6"/>
      <c r="Q156" s="6"/>
    </row>
    <row r="157" spans="2:17" s="8" customFormat="1" ht="9">
      <c r="B157" s="84"/>
      <c r="D157" s="9"/>
      <c r="E157" s="10"/>
      <c r="F157" s="3"/>
      <c r="G157" s="4"/>
      <c r="H157" s="141"/>
      <c r="I157" s="4"/>
      <c r="J157" s="6"/>
      <c r="K157" s="6"/>
      <c r="L157" s="6"/>
      <c r="M157" s="6"/>
      <c r="N157" s="6"/>
      <c r="O157" s="6"/>
      <c r="P157" s="6"/>
      <c r="Q157" s="6"/>
    </row>
    <row r="158" spans="2:17" s="8" customFormat="1" ht="9">
      <c r="B158" s="84"/>
      <c r="D158" s="9"/>
      <c r="E158" s="10"/>
      <c r="F158" s="3"/>
      <c r="G158" s="4"/>
      <c r="H158" s="141"/>
      <c r="I158" s="4"/>
      <c r="J158" s="6"/>
      <c r="K158" s="6"/>
      <c r="L158" s="6"/>
      <c r="M158" s="6"/>
      <c r="N158" s="6"/>
      <c r="O158" s="6"/>
      <c r="P158" s="6"/>
      <c r="Q158" s="6"/>
    </row>
    <row r="159" spans="2:17" s="8" customFormat="1" ht="9">
      <c r="B159" s="84"/>
      <c r="D159" s="9"/>
      <c r="E159" s="10"/>
      <c r="F159" s="3"/>
      <c r="G159" s="4"/>
      <c r="H159" s="141"/>
      <c r="I159" s="4"/>
      <c r="J159" s="6"/>
      <c r="K159" s="6"/>
      <c r="L159" s="6"/>
      <c r="M159" s="6"/>
      <c r="N159" s="6"/>
      <c r="O159" s="6"/>
      <c r="P159" s="6"/>
      <c r="Q159" s="6"/>
    </row>
    <row r="160" spans="2:17" s="8" customFormat="1" ht="9">
      <c r="B160" s="84"/>
      <c r="D160" s="9"/>
      <c r="E160" s="10"/>
      <c r="F160" s="3"/>
      <c r="G160" s="4"/>
      <c r="H160" s="141"/>
      <c r="I160" s="4"/>
      <c r="J160" s="6"/>
      <c r="K160" s="6"/>
      <c r="L160" s="6"/>
      <c r="M160" s="6"/>
      <c r="N160" s="6"/>
      <c r="O160" s="6"/>
      <c r="P160" s="6"/>
      <c r="Q160" s="6"/>
    </row>
    <row r="161" spans="2:17" s="8" customFormat="1" ht="9">
      <c r="B161" s="84"/>
      <c r="D161" s="9"/>
      <c r="E161" s="10"/>
      <c r="F161" s="3"/>
      <c r="G161" s="4"/>
      <c r="H161" s="141"/>
      <c r="I161" s="4"/>
      <c r="J161" s="6"/>
      <c r="K161" s="6"/>
      <c r="L161" s="6"/>
      <c r="M161" s="6"/>
      <c r="N161" s="6"/>
      <c r="O161" s="6"/>
      <c r="P161" s="6"/>
      <c r="Q161" s="6"/>
    </row>
    <row r="162" spans="2:17" s="8" customFormat="1" ht="9">
      <c r="B162" s="84"/>
      <c r="D162" s="9"/>
      <c r="E162" s="10"/>
      <c r="F162" s="3"/>
      <c r="G162" s="4"/>
      <c r="H162" s="141"/>
      <c r="I162" s="4"/>
      <c r="J162" s="6"/>
      <c r="K162" s="6"/>
      <c r="L162" s="6"/>
      <c r="M162" s="6"/>
      <c r="N162" s="6"/>
      <c r="O162" s="6"/>
      <c r="P162" s="6"/>
      <c r="Q162" s="6"/>
    </row>
    <row r="163" spans="2:17" s="8" customFormat="1" ht="9">
      <c r="B163" s="84"/>
      <c r="D163" s="9"/>
      <c r="E163" s="10"/>
      <c r="F163" s="3"/>
      <c r="G163" s="4"/>
      <c r="H163" s="141"/>
      <c r="I163" s="4"/>
      <c r="J163" s="6"/>
      <c r="K163" s="6"/>
      <c r="L163" s="6"/>
      <c r="M163" s="6"/>
      <c r="N163" s="6"/>
      <c r="O163" s="6"/>
      <c r="P163" s="6"/>
      <c r="Q163" s="6"/>
    </row>
    <row r="164" spans="2:17" s="8" customFormat="1" ht="9">
      <c r="B164" s="84"/>
      <c r="D164" s="9"/>
      <c r="E164" s="10"/>
      <c r="F164" s="3"/>
      <c r="G164" s="4"/>
      <c r="H164" s="141"/>
      <c r="I164" s="4"/>
      <c r="J164" s="6"/>
      <c r="K164" s="6"/>
      <c r="L164" s="6"/>
      <c r="M164" s="6"/>
      <c r="N164" s="6"/>
      <c r="O164" s="6"/>
      <c r="P164" s="6"/>
      <c r="Q164" s="6"/>
    </row>
    <row r="165" spans="2:17" s="8" customFormat="1" ht="9">
      <c r="B165" s="84"/>
      <c r="D165" s="9"/>
      <c r="E165" s="10"/>
      <c r="F165" s="3"/>
      <c r="G165" s="4"/>
      <c r="H165" s="141"/>
      <c r="I165" s="4"/>
      <c r="J165" s="6"/>
      <c r="K165" s="6"/>
      <c r="L165" s="6"/>
      <c r="M165" s="6"/>
      <c r="N165" s="6"/>
      <c r="O165" s="6"/>
      <c r="P165" s="6"/>
      <c r="Q165" s="6"/>
    </row>
    <row r="166" spans="2:17" s="8" customFormat="1" ht="9">
      <c r="B166" s="84"/>
      <c r="D166" s="9"/>
      <c r="E166" s="10"/>
      <c r="F166" s="3"/>
      <c r="G166" s="4"/>
      <c r="H166" s="141"/>
      <c r="I166" s="4"/>
      <c r="J166" s="6"/>
      <c r="K166" s="6"/>
      <c r="L166" s="6"/>
      <c r="M166" s="6"/>
      <c r="N166" s="6"/>
      <c r="O166" s="6"/>
      <c r="P166" s="6"/>
      <c r="Q166" s="6"/>
    </row>
    <row r="167" spans="2:17" s="8" customFormat="1" ht="9">
      <c r="B167" s="84"/>
      <c r="D167" s="9"/>
      <c r="E167" s="10"/>
      <c r="F167" s="3"/>
      <c r="G167" s="4"/>
      <c r="H167" s="141"/>
      <c r="I167" s="4"/>
      <c r="J167" s="6"/>
      <c r="K167" s="6"/>
      <c r="L167" s="6"/>
      <c r="M167" s="6"/>
      <c r="N167" s="6"/>
      <c r="O167" s="6"/>
      <c r="P167" s="6"/>
      <c r="Q167" s="6"/>
    </row>
    <row r="168" spans="2:17" s="8" customFormat="1" ht="9">
      <c r="B168" s="84"/>
      <c r="D168" s="9"/>
      <c r="E168" s="10"/>
      <c r="F168" s="3"/>
      <c r="G168" s="4"/>
      <c r="H168" s="141"/>
      <c r="I168" s="4"/>
      <c r="J168" s="6"/>
      <c r="K168" s="6"/>
      <c r="L168" s="6"/>
      <c r="M168" s="6"/>
      <c r="N168" s="6"/>
      <c r="O168" s="6"/>
      <c r="P168" s="6"/>
      <c r="Q168" s="6"/>
    </row>
    <row r="169" spans="2:17" s="8" customFormat="1" ht="9">
      <c r="B169" s="84"/>
      <c r="D169" s="9"/>
      <c r="E169" s="10"/>
      <c r="F169" s="3"/>
      <c r="G169" s="4"/>
      <c r="H169" s="141"/>
      <c r="I169" s="4"/>
      <c r="J169" s="6"/>
      <c r="K169" s="6"/>
      <c r="L169" s="6"/>
      <c r="M169" s="6"/>
      <c r="N169" s="6"/>
      <c r="O169" s="6"/>
      <c r="P169" s="6"/>
      <c r="Q169" s="6"/>
    </row>
    <row r="170" spans="2:17" s="8" customFormat="1" ht="9">
      <c r="B170" s="84"/>
      <c r="D170" s="9"/>
      <c r="E170" s="10"/>
      <c r="F170" s="3"/>
      <c r="G170" s="4"/>
      <c r="H170" s="141"/>
      <c r="I170" s="4"/>
      <c r="J170" s="6"/>
      <c r="K170" s="6"/>
      <c r="L170" s="6"/>
      <c r="M170" s="6"/>
      <c r="N170" s="6"/>
      <c r="O170" s="6"/>
      <c r="P170" s="6"/>
      <c r="Q170" s="6"/>
    </row>
    <row r="171" spans="2:17" s="8" customFormat="1" ht="9">
      <c r="B171" s="84"/>
      <c r="D171" s="9"/>
      <c r="E171" s="10"/>
      <c r="F171" s="3"/>
      <c r="G171" s="4"/>
      <c r="H171" s="141"/>
      <c r="I171" s="4"/>
      <c r="J171" s="6"/>
      <c r="K171" s="6"/>
      <c r="L171" s="6"/>
      <c r="M171" s="6"/>
      <c r="N171" s="6"/>
      <c r="O171" s="6"/>
      <c r="P171" s="6"/>
      <c r="Q171" s="6"/>
    </row>
    <row r="172" spans="2:17" s="8" customFormat="1" ht="9">
      <c r="B172" s="84"/>
      <c r="D172" s="9"/>
      <c r="E172" s="10"/>
      <c r="F172" s="3"/>
      <c r="G172" s="4"/>
      <c r="H172" s="141"/>
      <c r="I172" s="4"/>
      <c r="J172" s="6"/>
      <c r="K172" s="6"/>
      <c r="L172" s="6"/>
      <c r="M172" s="6"/>
      <c r="N172" s="6"/>
      <c r="O172" s="6"/>
      <c r="P172" s="6"/>
      <c r="Q172" s="6"/>
    </row>
    <row r="173" spans="2:17" s="8" customFormat="1" ht="9">
      <c r="B173" s="84"/>
      <c r="D173" s="9"/>
      <c r="E173" s="10"/>
      <c r="F173" s="3"/>
      <c r="G173" s="4"/>
      <c r="H173" s="141"/>
      <c r="I173" s="4"/>
      <c r="J173" s="6"/>
      <c r="K173" s="6"/>
      <c r="L173" s="6"/>
      <c r="M173" s="6"/>
      <c r="N173" s="6"/>
      <c r="O173" s="6"/>
      <c r="P173" s="6"/>
      <c r="Q173" s="6"/>
    </row>
    <row r="174" spans="2:17" s="8" customFormat="1" ht="9">
      <c r="B174" s="84"/>
      <c r="D174" s="9"/>
      <c r="E174" s="10"/>
      <c r="F174" s="3"/>
      <c r="G174" s="4"/>
      <c r="H174" s="141"/>
      <c r="I174" s="4"/>
      <c r="J174" s="6"/>
      <c r="K174" s="6"/>
      <c r="L174" s="6"/>
      <c r="M174" s="6"/>
      <c r="N174" s="6"/>
      <c r="O174" s="6"/>
      <c r="P174" s="6"/>
      <c r="Q174" s="6"/>
    </row>
    <row r="175" spans="2:17" s="8" customFormat="1" ht="9">
      <c r="B175" s="84"/>
      <c r="D175" s="9"/>
      <c r="E175" s="10"/>
      <c r="F175" s="3"/>
      <c r="G175" s="4"/>
      <c r="H175" s="141"/>
      <c r="I175" s="4"/>
      <c r="J175" s="6"/>
      <c r="K175" s="6"/>
      <c r="L175" s="6"/>
      <c r="M175" s="6"/>
      <c r="N175" s="6"/>
      <c r="O175" s="6"/>
      <c r="P175" s="6"/>
      <c r="Q175" s="6"/>
    </row>
    <row r="176" spans="2:17" s="8" customFormat="1" ht="9">
      <c r="B176" s="84"/>
      <c r="D176" s="9"/>
      <c r="E176" s="10"/>
      <c r="F176" s="3"/>
      <c r="G176" s="4"/>
      <c r="H176" s="141"/>
      <c r="I176" s="4"/>
      <c r="J176" s="6"/>
      <c r="K176" s="6"/>
      <c r="L176" s="6"/>
      <c r="M176" s="6"/>
      <c r="N176" s="6"/>
      <c r="O176" s="6"/>
      <c r="P176" s="6"/>
      <c r="Q176" s="6"/>
    </row>
    <row r="177" spans="2:17" s="8" customFormat="1" ht="9">
      <c r="B177" s="84"/>
      <c r="D177" s="9"/>
      <c r="E177" s="10"/>
      <c r="F177" s="3"/>
      <c r="G177" s="4"/>
      <c r="H177" s="141"/>
      <c r="I177" s="4"/>
      <c r="J177" s="6"/>
      <c r="K177" s="6"/>
      <c r="L177" s="6"/>
      <c r="M177" s="6"/>
      <c r="N177" s="6"/>
      <c r="O177" s="6"/>
      <c r="P177" s="6"/>
      <c r="Q177" s="6"/>
    </row>
    <row r="178" spans="2:17" s="8" customFormat="1" ht="9">
      <c r="B178" s="84"/>
      <c r="D178" s="9"/>
      <c r="E178" s="10"/>
      <c r="F178" s="3"/>
      <c r="G178" s="4"/>
      <c r="H178" s="141"/>
      <c r="I178" s="4"/>
      <c r="J178" s="6"/>
      <c r="K178" s="6"/>
      <c r="L178" s="6"/>
      <c r="M178" s="6"/>
      <c r="N178" s="6"/>
      <c r="O178" s="6"/>
      <c r="P178" s="6"/>
      <c r="Q178" s="6"/>
    </row>
    <row r="179" spans="2:17" s="8" customFormat="1" ht="9">
      <c r="B179" s="84"/>
      <c r="D179" s="9"/>
      <c r="E179" s="10"/>
      <c r="F179" s="3"/>
      <c r="G179" s="4"/>
      <c r="H179" s="141"/>
      <c r="I179" s="4"/>
      <c r="J179" s="6"/>
      <c r="K179" s="6"/>
      <c r="L179" s="6"/>
      <c r="M179" s="6"/>
      <c r="N179" s="6"/>
      <c r="O179" s="6"/>
      <c r="P179" s="6"/>
      <c r="Q179" s="6"/>
    </row>
    <row r="180" spans="2:17" s="8" customFormat="1" ht="9">
      <c r="B180" s="84"/>
      <c r="D180" s="9"/>
      <c r="E180" s="10"/>
      <c r="F180" s="3"/>
      <c r="G180" s="4"/>
      <c r="H180" s="141"/>
      <c r="I180" s="4"/>
      <c r="J180" s="6"/>
      <c r="K180" s="6"/>
      <c r="L180" s="6"/>
      <c r="M180" s="6"/>
      <c r="N180" s="6"/>
      <c r="O180" s="6"/>
      <c r="P180" s="6"/>
      <c r="Q180" s="6"/>
    </row>
    <row r="181" spans="2:17" s="8" customFormat="1" ht="9">
      <c r="B181" s="84"/>
      <c r="D181" s="9"/>
      <c r="E181" s="10"/>
      <c r="F181" s="3"/>
      <c r="G181" s="4"/>
      <c r="H181" s="141"/>
      <c r="I181" s="4"/>
      <c r="J181" s="6"/>
      <c r="K181" s="6"/>
      <c r="L181" s="6"/>
      <c r="M181" s="6"/>
      <c r="N181" s="6"/>
      <c r="O181" s="6"/>
      <c r="P181" s="6"/>
      <c r="Q181" s="6"/>
    </row>
    <row r="182" spans="2:17" s="8" customFormat="1" ht="9">
      <c r="B182" s="84"/>
      <c r="D182" s="9"/>
      <c r="E182" s="10"/>
      <c r="F182" s="3"/>
      <c r="G182" s="4"/>
      <c r="H182" s="141"/>
      <c r="I182" s="4"/>
      <c r="J182" s="6"/>
      <c r="K182" s="6"/>
      <c r="L182" s="6"/>
      <c r="M182" s="6"/>
      <c r="N182" s="6"/>
      <c r="O182" s="6"/>
      <c r="P182" s="6"/>
      <c r="Q182" s="6"/>
    </row>
    <row r="183" spans="2:17" s="8" customFormat="1" ht="9">
      <c r="B183" s="84"/>
      <c r="D183" s="9"/>
      <c r="E183" s="10"/>
      <c r="F183" s="3"/>
      <c r="G183" s="4"/>
      <c r="H183" s="141"/>
      <c r="I183" s="4"/>
      <c r="J183" s="6"/>
      <c r="K183" s="6"/>
      <c r="L183" s="6"/>
      <c r="M183" s="6"/>
      <c r="N183" s="6"/>
      <c r="O183" s="6"/>
      <c r="P183" s="6"/>
      <c r="Q183" s="6"/>
    </row>
    <row r="184" spans="2:17" s="8" customFormat="1" ht="9">
      <c r="B184" s="84"/>
      <c r="D184" s="9"/>
      <c r="E184" s="10"/>
      <c r="F184" s="3"/>
      <c r="G184" s="4"/>
      <c r="H184" s="141"/>
      <c r="I184" s="4"/>
      <c r="J184" s="6"/>
      <c r="K184" s="6"/>
      <c r="L184" s="6"/>
      <c r="M184" s="6"/>
      <c r="N184" s="6"/>
      <c r="O184" s="6"/>
      <c r="P184" s="6"/>
      <c r="Q184" s="6"/>
    </row>
    <row r="185" spans="2:17" s="8" customFormat="1" ht="9">
      <c r="B185" s="84"/>
      <c r="D185" s="9"/>
      <c r="E185" s="10"/>
      <c r="F185" s="3"/>
      <c r="G185" s="4"/>
      <c r="H185" s="141"/>
      <c r="I185" s="4"/>
      <c r="J185" s="6"/>
      <c r="K185" s="6"/>
      <c r="L185" s="6"/>
      <c r="M185" s="6"/>
      <c r="N185" s="6"/>
      <c r="O185" s="6"/>
      <c r="P185" s="6"/>
      <c r="Q185" s="6"/>
    </row>
    <row r="186" spans="2:17" s="8" customFormat="1" ht="9">
      <c r="B186" s="84"/>
      <c r="D186" s="9"/>
      <c r="E186" s="10"/>
      <c r="F186" s="3"/>
      <c r="G186" s="4"/>
      <c r="H186" s="141"/>
      <c r="I186" s="4"/>
      <c r="J186" s="6"/>
      <c r="K186" s="6"/>
      <c r="L186" s="6"/>
      <c r="M186" s="6"/>
      <c r="N186" s="6"/>
      <c r="O186" s="6"/>
      <c r="P186" s="6"/>
      <c r="Q186" s="6"/>
    </row>
    <row r="187" spans="2:17" s="8" customFormat="1" ht="9">
      <c r="B187" s="84"/>
      <c r="D187" s="9"/>
      <c r="E187" s="10"/>
      <c r="F187" s="3"/>
      <c r="G187" s="4"/>
      <c r="H187" s="141"/>
      <c r="I187" s="4"/>
      <c r="J187" s="6"/>
      <c r="K187" s="6"/>
      <c r="L187" s="6"/>
      <c r="M187" s="6"/>
      <c r="N187" s="6"/>
      <c r="O187" s="6"/>
      <c r="P187" s="6"/>
      <c r="Q187" s="6"/>
    </row>
    <row r="188" spans="2:17" s="8" customFormat="1" ht="9">
      <c r="B188" s="84"/>
      <c r="D188" s="9"/>
      <c r="E188" s="10"/>
      <c r="F188" s="3"/>
      <c r="G188" s="4"/>
      <c r="H188" s="141"/>
      <c r="I188" s="4"/>
      <c r="J188" s="6"/>
      <c r="K188" s="6"/>
      <c r="L188" s="6"/>
      <c r="M188" s="6"/>
      <c r="N188" s="6"/>
      <c r="O188" s="6"/>
      <c r="P188" s="6"/>
      <c r="Q188" s="6"/>
    </row>
    <row r="189" spans="2:17" s="8" customFormat="1" ht="9">
      <c r="B189" s="84"/>
      <c r="D189" s="9"/>
      <c r="E189" s="10"/>
      <c r="F189" s="3"/>
      <c r="G189" s="4"/>
      <c r="H189" s="141"/>
      <c r="I189" s="4"/>
      <c r="J189" s="6"/>
      <c r="K189" s="6"/>
      <c r="L189" s="6"/>
      <c r="M189" s="6"/>
      <c r="N189" s="6"/>
      <c r="O189" s="6"/>
      <c r="P189" s="6"/>
      <c r="Q189" s="6"/>
    </row>
    <row r="190" spans="2:17" s="8" customFormat="1" ht="9">
      <c r="B190" s="84"/>
      <c r="D190" s="9"/>
      <c r="E190" s="10"/>
      <c r="F190" s="3"/>
      <c r="G190" s="4"/>
      <c r="H190" s="141"/>
      <c r="I190" s="4"/>
      <c r="J190" s="6"/>
      <c r="K190" s="6"/>
      <c r="L190" s="6"/>
      <c r="M190" s="6"/>
      <c r="N190" s="6"/>
      <c r="O190" s="6"/>
      <c r="P190" s="6"/>
      <c r="Q190" s="6"/>
    </row>
    <row r="191" spans="2:17" s="8" customFormat="1" ht="9">
      <c r="B191" s="84"/>
      <c r="D191" s="9"/>
      <c r="E191" s="10"/>
      <c r="F191" s="3"/>
      <c r="G191" s="4"/>
      <c r="H191" s="141"/>
      <c r="I191" s="4"/>
      <c r="J191" s="6"/>
      <c r="K191" s="6"/>
      <c r="L191" s="6"/>
      <c r="M191" s="6"/>
      <c r="N191" s="6"/>
      <c r="O191" s="6"/>
      <c r="P191" s="6"/>
      <c r="Q191" s="6"/>
    </row>
  </sheetData>
  <sheetProtection/>
  <mergeCells count="12">
    <mergeCell ref="C3:I3"/>
    <mergeCell ref="D5:E6"/>
    <mergeCell ref="F5:F6"/>
    <mergeCell ref="G5:G6"/>
    <mergeCell ref="H6:I6"/>
    <mergeCell ref="B5:C6"/>
    <mergeCell ref="B96:B97"/>
    <mergeCell ref="C96:I97"/>
    <mergeCell ref="C92:I92"/>
    <mergeCell ref="B76:B77"/>
    <mergeCell ref="C76:I77"/>
    <mergeCell ref="C82:I82"/>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9" man="1"/>
  </rowBreaks>
</worksheet>
</file>

<file path=xl/worksheets/sheet13.xml><?xml version="1.0" encoding="utf-8"?>
<worksheet xmlns="http://schemas.openxmlformats.org/spreadsheetml/2006/main" xmlns:r="http://schemas.openxmlformats.org/officeDocument/2006/relationships">
  <dimension ref="B2:Q191"/>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7109375" style="4" bestFit="1" customWidth="1"/>
    <col min="8" max="8" width="9.57421875" style="141" customWidth="1"/>
    <col min="9" max="9" width="9.57421875" style="4" bestFit="1" customWidth="1"/>
    <col min="10" max="10" width="1.28515625" style="6" customWidth="1"/>
    <col min="11" max="17" width="11.421875" style="6" customWidth="1"/>
    <col min="18" max="16384" width="11.421875" style="7" customWidth="1"/>
  </cols>
  <sheetData>
    <row r="2" spans="2:5" ht="12.75">
      <c r="B2" s="2" t="s">
        <v>115</v>
      </c>
      <c r="C2" s="80">
        <v>1842</v>
      </c>
      <c r="D2" s="1"/>
      <c r="E2" s="2"/>
    </row>
    <row r="3" spans="2:9" ht="28.5" customHeight="1">
      <c r="B3" s="2" t="s">
        <v>114</v>
      </c>
      <c r="C3" s="268" t="s">
        <v>161</v>
      </c>
      <c r="D3" s="268"/>
      <c r="E3" s="268"/>
      <c r="F3" s="268"/>
      <c r="G3" s="268"/>
      <c r="H3" s="268"/>
      <c r="I3" s="268"/>
    </row>
    <row r="4" ht="6.75" customHeight="1"/>
    <row r="5" spans="2:9" ht="25.5" customHeight="1">
      <c r="B5" s="273" t="s">
        <v>0</v>
      </c>
      <c r="C5" s="274"/>
      <c r="D5" s="267" t="s">
        <v>117</v>
      </c>
      <c r="E5" s="267"/>
      <c r="F5" s="271" t="s">
        <v>3</v>
      </c>
      <c r="G5" s="270" t="s">
        <v>2</v>
      </c>
      <c r="H5" s="142" t="s">
        <v>55</v>
      </c>
      <c r="I5" s="85" t="s">
        <v>1</v>
      </c>
    </row>
    <row r="6" spans="2:9" ht="12.75" customHeight="1">
      <c r="B6" s="275"/>
      <c r="C6" s="276"/>
      <c r="D6" s="267"/>
      <c r="E6" s="267"/>
      <c r="F6" s="271"/>
      <c r="G6" s="270"/>
      <c r="H6" s="272" t="s">
        <v>56</v>
      </c>
      <c r="I6" s="272"/>
    </row>
    <row r="7" spans="2:9" ht="6" customHeight="1">
      <c r="B7" s="111"/>
      <c r="C7" s="112"/>
      <c r="D7" s="113"/>
      <c r="E7" s="114"/>
      <c r="F7" s="112"/>
      <c r="G7" s="115"/>
      <c r="H7" s="143"/>
      <c r="I7" s="117"/>
    </row>
    <row r="8" spans="2:9" s="6" customFormat="1" ht="9" customHeight="1">
      <c r="B8" s="73">
        <v>1</v>
      </c>
      <c r="C8" s="45" t="s">
        <v>144</v>
      </c>
      <c r="D8" s="48">
        <f>G8*0.5659</f>
        <v>16947.5732</v>
      </c>
      <c r="E8" s="49" t="s">
        <v>109</v>
      </c>
      <c r="F8" s="42" t="s">
        <v>13</v>
      </c>
      <c r="G8" s="46">
        <v>29948</v>
      </c>
      <c r="H8" s="132">
        <v>20</v>
      </c>
      <c r="I8" s="47">
        <v>598960</v>
      </c>
    </row>
    <row r="9" spans="2:10" s="6" customFormat="1" ht="9" customHeight="1">
      <c r="B9" s="73"/>
      <c r="C9" s="125" t="s">
        <v>162</v>
      </c>
      <c r="D9" s="126">
        <f>G9*0.5659</f>
        <v>857.3385</v>
      </c>
      <c r="E9" s="127" t="s">
        <v>109</v>
      </c>
      <c r="F9" s="170" t="s">
        <v>13</v>
      </c>
      <c r="G9" s="128">
        <v>1515</v>
      </c>
      <c r="H9" s="132"/>
      <c r="I9" s="47"/>
      <c r="J9" s="121" t="s">
        <v>136</v>
      </c>
    </row>
    <row r="10" spans="2:9" s="6" customFormat="1" ht="9">
      <c r="B10" s="74">
        <v>2</v>
      </c>
      <c r="C10" s="27" t="s">
        <v>27</v>
      </c>
      <c r="D10" s="50">
        <f aca="true" t="shared" si="0" ref="D10:D16">G10*0.5659</f>
        <v>148029.25379999998</v>
      </c>
      <c r="E10" s="51" t="s">
        <v>109</v>
      </c>
      <c r="F10" s="28" t="s">
        <v>13</v>
      </c>
      <c r="G10" s="29">
        <v>261582</v>
      </c>
      <c r="H10" s="133">
        <v>6</v>
      </c>
      <c r="I10" s="31">
        <v>1569492</v>
      </c>
    </row>
    <row r="11" spans="2:9" s="6" customFormat="1" ht="9">
      <c r="B11" s="74">
        <v>3</v>
      </c>
      <c r="C11" s="27" t="s">
        <v>14</v>
      </c>
      <c r="D11" s="50">
        <f>G11*0.5659</f>
        <v>27058.508499999996</v>
      </c>
      <c r="E11" s="51" t="s">
        <v>109</v>
      </c>
      <c r="F11" s="28" t="s">
        <v>13</v>
      </c>
      <c r="G11" s="29">
        <v>47815</v>
      </c>
      <c r="H11" s="133">
        <v>5</v>
      </c>
      <c r="I11" s="31">
        <v>239075</v>
      </c>
    </row>
    <row r="12" spans="2:9" s="6" customFormat="1" ht="9">
      <c r="B12" s="74">
        <v>4</v>
      </c>
      <c r="C12" s="27" t="s">
        <v>16</v>
      </c>
      <c r="D12" s="50">
        <f t="shared" si="0"/>
        <v>729.4450999999999</v>
      </c>
      <c r="E12" s="51" t="s">
        <v>109</v>
      </c>
      <c r="F12" s="28" t="s">
        <v>13</v>
      </c>
      <c r="G12" s="29">
        <v>1289</v>
      </c>
      <c r="H12" s="133">
        <v>3</v>
      </c>
      <c r="I12" s="31">
        <v>3867</v>
      </c>
    </row>
    <row r="13" spans="2:9" s="6" customFormat="1" ht="9">
      <c r="B13" s="74">
        <v>5</v>
      </c>
      <c r="C13" s="27" t="s">
        <v>28</v>
      </c>
      <c r="D13" s="50">
        <f t="shared" si="0"/>
        <v>2.8295</v>
      </c>
      <c r="E13" s="51" t="s">
        <v>109</v>
      </c>
      <c r="F13" s="28" t="s">
        <v>13</v>
      </c>
      <c r="G13" s="29">
        <v>5</v>
      </c>
      <c r="H13" s="133">
        <v>12</v>
      </c>
      <c r="I13" s="31">
        <v>60</v>
      </c>
    </row>
    <row r="14" spans="2:9" s="6" customFormat="1" ht="9">
      <c r="B14" s="74">
        <v>6</v>
      </c>
      <c r="C14" s="27" t="s">
        <v>15</v>
      </c>
      <c r="D14" s="50">
        <f>G14*0.5659</f>
        <v>485158.51979999995</v>
      </c>
      <c r="E14" s="51" t="s">
        <v>109</v>
      </c>
      <c r="F14" s="28" t="s">
        <v>13</v>
      </c>
      <c r="G14" s="29">
        <v>857322</v>
      </c>
      <c r="H14" s="133">
        <v>4</v>
      </c>
      <c r="I14" s="31">
        <v>3429288</v>
      </c>
    </row>
    <row r="15" spans="2:10" s="6" customFormat="1" ht="9" customHeight="1">
      <c r="B15" s="74"/>
      <c r="C15" s="125" t="s">
        <v>162</v>
      </c>
      <c r="D15" s="126">
        <f>G15*0.5659</f>
        <v>161049.481</v>
      </c>
      <c r="E15" s="127" t="s">
        <v>109</v>
      </c>
      <c r="F15" s="171" t="s">
        <v>13</v>
      </c>
      <c r="G15" s="128">
        <v>284590</v>
      </c>
      <c r="H15" s="133"/>
      <c r="I15" s="31"/>
      <c r="J15" s="121" t="s">
        <v>136</v>
      </c>
    </row>
    <row r="16" spans="2:9" s="6" customFormat="1" ht="9">
      <c r="B16" s="74">
        <v>7</v>
      </c>
      <c r="C16" s="27" t="s">
        <v>17</v>
      </c>
      <c r="D16" s="50">
        <f t="shared" si="0"/>
        <v>7401.406099999999</v>
      </c>
      <c r="E16" s="51" t="s">
        <v>109</v>
      </c>
      <c r="F16" s="28" t="s">
        <v>13</v>
      </c>
      <c r="G16" s="29">
        <v>13079</v>
      </c>
      <c r="H16" s="133">
        <v>4</v>
      </c>
      <c r="I16" s="31">
        <v>52316</v>
      </c>
    </row>
    <row r="17" spans="2:9" s="6" customFormat="1" ht="9">
      <c r="B17" s="74">
        <v>8</v>
      </c>
      <c r="C17" s="27" t="s">
        <v>29</v>
      </c>
      <c r="D17" s="50"/>
      <c r="E17" s="51"/>
      <c r="F17" s="28" t="s">
        <v>4</v>
      </c>
      <c r="G17" s="29">
        <v>98273</v>
      </c>
      <c r="H17" s="133">
        <v>80</v>
      </c>
      <c r="I17" s="31">
        <v>7861840</v>
      </c>
    </row>
    <row r="18" spans="2:9" s="6" customFormat="1" ht="9">
      <c r="B18" s="74">
        <v>9</v>
      </c>
      <c r="C18" s="27" t="s">
        <v>202</v>
      </c>
      <c r="D18" s="50"/>
      <c r="E18" s="51"/>
      <c r="F18" s="28" t="s">
        <v>4</v>
      </c>
      <c r="G18" s="29">
        <v>110516</v>
      </c>
      <c r="H18" s="133">
        <v>15</v>
      </c>
      <c r="I18" s="31">
        <v>1657740</v>
      </c>
    </row>
    <row r="19" spans="2:9" s="6" customFormat="1" ht="9" customHeight="1">
      <c r="B19" s="74">
        <v>10</v>
      </c>
      <c r="C19" s="27" t="s">
        <v>31</v>
      </c>
      <c r="D19" s="50"/>
      <c r="E19" s="51"/>
      <c r="F19" s="28" t="s">
        <v>4</v>
      </c>
      <c r="G19" s="29">
        <v>39437</v>
      </c>
      <c r="H19" s="133">
        <v>4.4</v>
      </c>
      <c r="I19" s="31">
        <v>173523</v>
      </c>
    </row>
    <row r="20" spans="2:9" s="6" customFormat="1" ht="9">
      <c r="B20" s="74">
        <v>11</v>
      </c>
      <c r="C20" s="27" t="s">
        <v>32</v>
      </c>
      <c r="D20" s="50"/>
      <c r="E20" s="51"/>
      <c r="F20" s="28" t="s">
        <v>4</v>
      </c>
      <c r="G20" s="29">
        <v>67207</v>
      </c>
      <c r="H20" s="133">
        <v>2.2</v>
      </c>
      <c r="I20" s="31">
        <v>147855</v>
      </c>
    </row>
    <row r="21" spans="2:9" s="6" customFormat="1" ht="9" customHeight="1">
      <c r="B21" s="74">
        <v>12</v>
      </c>
      <c r="C21" s="27" t="s">
        <v>33</v>
      </c>
      <c r="D21" s="50"/>
      <c r="E21" s="51"/>
      <c r="F21" s="28" t="s">
        <v>4</v>
      </c>
      <c r="G21" s="29">
        <v>11261</v>
      </c>
      <c r="H21" s="133">
        <v>10.6666666666666</v>
      </c>
      <c r="I21" s="31">
        <v>120117</v>
      </c>
    </row>
    <row r="22" spans="2:9" s="6" customFormat="1" ht="9">
      <c r="B22" s="74">
        <v>13</v>
      </c>
      <c r="C22" s="27" t="s">
        <v>34</v>
      </c>
      <c r="D22" s="50"/>
      <c r="E22" s="51"/>
      <c r="F22" s="28" t="s">
        <v>4</v>
      </c>
      <c r="G22" s="29">
        <v>69638</v>
      </c>
      <c r="H22" s="133">
        <v>37.5</v>
      </c>
      <c r="I22" s="31">
        <v>2611425</v>
      </c>
    </row>
    <row r="23" spans="2:9" s="6" customFormat="1" ht="9">
      <c r="B23" s="74">
        <v>14</v>
      </c>
      <c r="C23" s="27" t="s">
        <v>145</v>
      </c>
      <c r="D23" s="50">
        <f>G23*56.001</f>
        <v>557657.958</v>
      </c>
      <c r="E23" s="51" t="s">
        <v>110</v>
      </c>
      <c r="F23" s="28" t="s">
        <v>6</v>
      </c>
      <c r="G23" s="29">
        <v>9958</v>
      </c>
      <c r="H23" s="133">
        <v>21</v>
      </c>
      <c r="I23" s="31">
        <v>209118</v>
      </c>
    </row>
    <row r="24" spans="2:9" s="6" customFormat="1" ht="9">
      <c r="B24" s="74">
        <v>15</v>
      </c>
      <c r="C24" s="27" t="s">
        <v>36</v>
      </c>
      <c r="D24" s="50"/>
      <c r="E24" s="51"/>
      <c r="F24" s="28" t="s">
        <v>4</v>
      </c>
      <c r="G24" s="29">
        <v>369079</v>
      </c>
      <c r="H24" s="133">
        <v>1.2</v>
      </c>
      <c r="I24" s="31">
        <v>442895</v>
      </c>
    </row>
    <row r="25" spans="2:9" s="6" customFormat="1" ht="9">
      <c r="B25" s="74">
        <v>16</v>
      </c>
      <c r="C25" s="27" t="s">
        <v>37</v>
      </c>
      <c r="D25" s="50"/>
      <c r="E25" s="51"/>
      <c r="F25" s="28" t="s">
        <v>4</v>
      </c>
      <c r="G25" s="29">
        <v>1505267</v>
      </c>
      <c r="H25" s="133">
        <v>0.25</v>
      </c>
      <c r="I25" s="31">
        <v>376317</v>
      </c>
    </row>
    <row r="26" spans="2:9" s="6" customFormat="1" ht="9">
      <c r="B26" s="74">
        <v>17</v>
      </c>
      <c r="C26" s="27" t="s">
        <v>38</v>
      </c>
      <c r="D26" s="50"/>
      <c r="E26" s="51"/>
      <c r="F26" s="28" t="s">
        <v>4</v>
      </c>
      <c r="G26" s="29">
        <v>1121</v>
      </c>
      <c r="H26" s="133">
        <v>25</v>
      </c>
      <c r="I26" s="31">
        <v>28025</v>
      </c>
    </row>
    <row r="27" spans="2:9" s="6" customFormat="1" ht="9">
      <c r="B27" s="74">
        <v>18</v>
      </c>
      <c r="C27" s="27" t="s">
        <v>39</v>
      </c>
      <c r="D27" s="52"/>
      <c r="E27" s="51"/>
      <c r="F27" s="28" t="s">
        <v>4</v>
      </c>
      <c r="G27" s="29">
        <v>687</v>
      </c>
      <c r="H27" s="133">
        <v>25</v>
      </c>
      <c r="I27" s="31">
        <v>17175</v>
      </c>
    </row>
    <row r="28" spans="2:9" s="6" customFormat="1" ht="9">
      <c r="B28" s="74">
        <v>19</v>
      </c>
      <c r="C28" s="27" t="s">
        <v>40</v>
      </c>
      <c r="D28" s="50"/>
      <c r="E28" s="51"/>
      <c r="F28" s="28" t="s">
        <v>4</v>
      </c>
      <c r="G28" s="29">
        <v>6648</v>
      </c>
      <c r="H28" s="133">
        <v>9</v>
      </c>
      <c r="I28" s="31">
        <v>59832</v>
      </c>
    </row>
    <row r="29" spans="2:9" s="6" customFormat="1" ht="9">
      <c r="B29" s="74">
        <v>20</v>
      </c>
      <c r="C29" s="27" t="s">
        <v>5</v>
      </c>
      <c r="D29" s="50"/>
      <c r="E29" s="51"/>
      <c r="F29" s="28" t="s">
        <v>4</v>
      </c>
      <c r="G29" s="29">
        <v>118191</v>
      </c>
      <c r="H29" s="133">
        <v>0.5</v>
      </c>
      <c r="I29" s="31">
        <v>59096</v>
      </c>
    </row>
    <row r="30" spans="2:9" s="6" customFormat="1" ht="9">
      <c r="B30" s="74">
        <v>21</v>
      </c>
      <c r="C30" s="27" t="s">
        <v>41</v>
      </c>
      <c r="D30" s="50">
        <f>G30*56.001</f>
        <v>4424.079</v>
      </c>
      <c r="E30" s="51" t="s">
        <v>110</v>
      </c>
      <c r="F30" s="28" t="s">
        <v>6</v>
      </c>
      <c r="G30" s="29">
        <v>79</v>
      </c>
      <c r="H30" s="133">
        <v>20</v>
      </c>
      <c r="I30" s="31">
        <v>1580</v>
      </c>
    </row>
    <row r="31" spans="2:9" s="6" customFormat="1" ht="9">
      <c r="B31" s="74">
        <v>22</v>
      </c>
      <c r="C31" s="27" t="s">
        <v>208</v>
      </c>
      <c r="D31" s="50"/>
      <c r="E31" s="51"/>
      <c r="F31" s="28" t="s">
        <v>4</v>
      </c>
      <c r="G31" s="29">
        <v>30102</v>
      </c>
      <c r="H31" s="133">
        <v>1.4</v>
      </c>
      <c r="I31" s="31">
        <v>42143</v>
      </c>
    </row>
    <row r="32" spans="2:9" s="6" customFormat="1" ht="22.5" customHeight="1">
      <c r="B32" s="74">
        <v>23</v>
      </c>
      <c r="C32" s="27" t="s">
        <v>209</v>
      </c>
      <c r="D32" s="50"/>
      <c r="E32" s="51"/>
      <c r="F32" s="28" t="s">
        <v>4</v>
      </c>
      <c r="G32" s="29">
        <v>60494</v>
      </c>
      <c r="H32" s="133">
        <v>0.6</v>
      </c>
      <c r="I32" s="31">
        <v>36296</v>
      </c>
    </row>
    <row r="33" spans="2:9" s="6" customFormat="1" ht="22.5" customHeight="1">
      <c r="B33" s="74">
        <v>24</v>
      </c>
      <c r="C33" s="27" t="s">
        <v>44</v>
      </c>
      <c r="D33" s="52">
        <f>G33*12</f>
        <v>131472</v>
      </c>
      <c r="E33" s="51" t="s">
        <v>116</v>
      </c>
      <c r="F33" s="28" t="s">
        <v>183</v>
      </c>
      <c r="G33" s="29">
        <v>10956</v>
      </c>
      <c r="H33" s="133">
        <v>0.4</v>
      </c>
      <c r="I33" s="31">
        <v>4382</v>
      </c>
    </row>
    <row r="34" spans="2:9" s="6" customFormat="1" ht="30" customHeight="1">
      <c r="B34" s="75">
        <v>25</v>
      </c>
      <c r="C34" s="101" t="s">
        <v>146</v>
      </c>
      <c r="D34" s="50">
        <f>G34*56.001</f>
        <v>792022.1429999999</v>
      </c>
      <c r="E34" s="51" t="s">
        <v>110</v>
      </c>
      <c r="F34" s="42" t="s">
        <v>6</v>
      </c>
      <c r="G34" s="43">
        <v>14143</v>
      </c>
      <c r="H34" s="134">
        <v>20</v>
      </c>
      <c r="I34" s="44">
        <v>282860</v>
      </c>
    </row>
    <row r="35" spans="2:9" s="6" customFormat="1" ht="9">
      <c r="B35" s="75">
        <v>26</v>
      </c>
      <c r="C35" s="101" t="s">
        <v>227</v>
      </c>
      <c r="D35" s="50">
        <f>G35*56.001</f>
        <v>4211947.211999999</v>
      </c>
      <c r="E35" s="51" t="s">
        <v>110</v>
      </c>
      <c r="F35" s="42" t="s">
        <v>6</v>
      </c>
      <c r="G35" s="43">
        <v>75212</v>
      </c>
      <c r="H35" s="134">
        <v>3</v>
      </c>
      <c r="I35" s="44">
        <v>225606</v>
      </c>
    </row>
    <row r="36" spans="2:9" s="6" customFormat="1" ht="9">
      <c r="B36" s="74">
        <v>27</v>
      </c>
      <c r="C36" s="27" t="s">
        <v>148</v>
      </c>
      <c r="D36" s="50">
        <f>G36*56.001</f>
        <v>20216024.994</v>
      </c>
      <c r="E36" s="51" t="s">
        <v>110</v>
      </c>
      <c r="F36" s="28" t="s">
        <v>6</v>
      </c>
      <c r="G36" s="29">
        <v>360994</v>
      </c>
      <c r="H36" s="133">
        <v>2.66666666666666</v>
      </c>
      <c r="I36" s="31">
        <v>962651</v>
      </c>
    </row>
    <row r="37" spans="2:9" s="6" customFormat="1" ht="9">
      <c r="B37" s="74">
        <v>28</v>
      </c>
      <c r="C37" s="27" t="s">
        <v>49</v>
      </c>
      <c r="D37" s="50">
        <f aca="true" t="shared" si="1" ref="D37:D48">G37*56.001</f>
        <v>2696952.159</v>
      </c>
      <c r="E37" s="51" t="s">
        <v>110</v>
      </c>
      <c r="F37" s="28" t="s">
        <v>6</v>
      </c>
      <c r="G37" s="29">
        <v>48159</v>
      </c>
      <c r="H37" s="133">
        <v>5.5</v>
      </c>
      <c r="I37" s="31">
        <v>264875</v>
      </c>
    </row>
    <row r="38" spans="2:9" s="6" customFormat="1" ht="30" customHeight="1">
      <c r="B38" s="74">
        <v>29</v>
      </c>
      <c r="C38" s="27" t="s">
        <v>123</v>
      </c>
      <c r="D38" s="50">
        <f t="shared" si="1"/>
        <v>55270634.958</v>
      </c>
      <c r="E38" s="51" t="s">
        <v>110</v>
      </c>
      <c r="F38" s="28" t="s">
        <v>6</v>
      </c>
      <c r="G38" s="29">
        <v>986958</v>
      </c>
      <c r="H38" s="133">
        <v>4.25</v>
      </c>
      <c r="I38" s="31">
        <v>4194572</v>
      </c>
    </row>
    <row r="39" spans="2:9" s="6" customFormat="1" ht="9">
      <c r="B39" s="74">
        <v>30</v>
      </c>
      <c r="C39" s="27" t="s">
        <v>204</v>
      </c>
      <c r="D39" s="50">
        <f t="shared" si="1"/>
        <v>418887.48</v>
      </c>
      <c r="E39" s="51" t="s">
        <v>110</v>
      </c>
      <c r="F39" s="28" t="s">
        <v>6</v>
      </c>
      <c r="G39" s="29">
        <v>7480</v>
      </c>
      <c r="H39" s="133">
        <v>16</v>
      </c>
      <c r="I39" s="31">
        <v>119680</v>
      </c>
    </row>
    <row r="40" spans="2:10" s="6" customFormat="1" ht="22.5" customHeight="1">
      <c r="B40" s="74">
        <v>31</v>
      </c>
      <c r="C40" s="27" t="s">
        <v>236</v>
      </c>
      <c r="D40" s="50">
        <f t="shared" si="1"/>
        <v>924632.5109999999</v>
      </c>
      <c r="E40" s="51" t="s">
        <v>110</v>
      </c>
      <c r="F40" s="28" t="s">
        <v>6</v>
      </c>
      <c r="G40" s="29">
        <v>16511</v>
      </c>
      <c r="H40" s="133">
        <v>16</v>
      </c>
      <c r="I40" s="31">
        <v>264176</v>
      </c>
      <c r="J40" s="86"/>
    </row>
    <row r="41" spans="2:9" s="6" customFormat="1" ht="22.5" customHeight="1">
      <c r="B41" s="74">
        <v>32</v>
      </c>
      <c r="C41" s="27" t="s">
        <v>61</v>
      </c>
      <c r="D41" s="50">
        <f t="shared" si="1"/>
        <v>7642736.475</v>
      </c>
      <c r="E41" s="51" t="s">
        <v>110</v>
      </c>
      <c r="F41" s="28" t="s">
        <v>6</v>
      </c>
      <c r="G41" s="29">
        <v>136475</v>
      </c>
      <c r="H41" s="133">
        <v>3.5</v>
      </c>
      <c r="I41" s="31">
        <v>477663</v>
      </c>
    </row>
    <row r="42" spans="2:9" s="6" customFormat="1" ht="9" customHeight="1">
      <c r="B42" s="74">
        <v>33</v>
      </c>
      <c r="C42" s="27" t="s">
        <v>197</v>
      </c>
      <c r="D42" s="50">
        <f t="shared" si="1"/>
        <v>26563570.341</v>
      </c>
      <c r="E42" s="51" t="s">
        <v>110</v>
      </c>
      <c r="F42" s="28" t="s">
        <v>6</v>
      </c>
      <c r="G42" s="29">
        <v>474341</v>
      </c>
      <c r="H42" s="133">
        <v>1.6</v>
      </c>
      <c r="I42" s="31">
        <v>758946</v>
      </c>
    </row>
    <row r="43" spans="2:9" s="6" customFormat="1" ht="9" customHeight="1">
      <c r="B43" s="74">
        <v>34</v>
      </c>
      <c r="C43" s="27" t="s">
        <v>211</v>
      </c>
      <c r="D43" s="50">
        <f t="shared" si="1"/>
        <v>14931938.637</v>
      </c>
      <c r="E43" s="51" t="s">
        <v>110</v>
      </c>
      <c r="F43" s="28" t="s">
        <v>6</v>
      </c>
      <c r="G43" s="29">
        <v>266637</v>
      </c>
      <c r="H43" s="133">
        <v>3.5</v>
      </c>
      <c r="I43" s="31">
        <v>933230</v>
      </c>
    </row>
    <row r="44" spans="2:9" s="6" customFormat="1" ht="9">
      <c r="B44" s="74">
        <v>35</v>
      </c>
      <c r="C44" s="27" t="s">
        <v>125</v>
      </c>
      <c r="D44" s="50">
        <f t="shared" si="1"/>
        <v>755901.498</v>
      </c>
      <c r="E44" s="51" t="s">
        <v>110</v>
      </c>
      <c r="F44" s="28" t="s">
        <v>6</v>
      </c>
      <c r="G44" s="29">
        <v>13498</v>
      </c>
      <c r="H44" s="133">
        <v>15</v>
      </c>
      <c r="I44" s="31">
        <v>202470</v>
      </c>
    </row>
    <row r="45" spans="2:9" s="6" customFormat="1" ht="22.5" customHeight="1">
      <c r="B45" s="74">
        <v>36</v>
      </c>
      <c r="C45" s="27" t="s">
        <v>237</v>
      </c>
      <c r="D45" s="50">
        <f t="shared" si="1"/>
        <v>1984955.4449999998</v>
      </c>
      <c r="E45" s="51" t="s">
        <v>110</v>
      </c>
      <c r="F45" s="28" t="s">
        <v>6</v>
      </c>
      <c r="G45" s="29">
        <v>35445</v>
      </c>
      <c r="H45" s="133">
        <v>25</v>
      </c>
      <c r="I45" s="31">
        <v>886125</v>
      </c>
    </row>
    <row r="46" spans="2:9" s="6" customFormat="1" ht="10.5" customHeight="1">
      <c r="B46" s="74">
        <v>37</v>
      </c>
      <c r="C46" s="27" t="s">
        <v>213</v>
      </c>
      <c r="D46" s="50">
        <f>G46*56.001</f>
        <v>1975267.2719999999</v>
      </c>
      <c r="E46" s="51" t="s">
        <v>110</v>
      </c>
      <c r="F46" s="28" t="s">
        <v>6</v>
      </c>
      <c r="G46" s="29">
        <v>35272</v>
      </c>
      <c r="H46" s="133">
        <v>35</v>
      </c>
      <c r="I46" s="31">
        <v>1234520</v>
      </c>
    </row>
    <row r="47" spans="2:9" s="6" customFormat="1" ht="9">
      <c r="B47" s="74">
        <v>38</v>
      </c>
      <c r="C47" s="27" t="s">
        <v>67</v>
      </c>
      <c r="D47" s="50">
        <f t="shared" si="1"/>
        <v>54320.97</v>
      </c>
      <c r="E47" s="51" t="s">
        <v>110</v>
      </c>
      <c r="F47" s="28" t="s">
        <v>6</v>
      </c>
      <c r="G47" s="29">
        <v>970</v>
      </c>
      <c r="H47" s="133">
        <v>30</v>
      </c>
      <c r="I47" s="31">
        <v>29100</v>
      </c>
    </row>
    <row r="48" spans="2:9" s="6" customFormat="1" ht="9">
      <c r="B48" s="74">
        <v>39</v>
      </c>
      <c r="C48" s="27" t="s">
        <v>9</v>
      </c>
      <c r="D48" s="50">
        <f t="shared" si="1"/>
        <v>709308.666</v>
      </c>
      <c r="E48" s="51" t="s">
        <v>110</v>
      </c>
      <c r="F48" s="28" t="s">
        <v>6</v>
      </c>
      <c r="G48" s="29">
        <v>12666</v>
      </c>
      <c r="H48" s="133">
        <v>24</v>
      </c>
      <c r="I48" s="31">
        <v>303984</v>
      </c>
    </row>
    <row r="49" spans="2:9" s="6" customFormat="1" ht="9">
      <c r="B49" s="74">
        <v>40</v>
      </c>
      <c r="C49" s="27" t="s">
        <v>68</v>
      </c>
      <c r="D49" s="50">
        <f>G49*0.01414</f>
        <v>178439.26338</v>
      </c>
      <c r="E49" s="51" t="s">
        <v>109</v>
      </c>
      <c r="F49" s="28" t="s">
        <v>69</v>
      </c>
      <c r="G49" s="29">
        <v>12619467</v>
      </c>
      <c r="H49" s="133">
        <v>0.08333333333333333</v>
      </c>
      <c r="I49" s="31">
        <v>1051622</v>
      </c>
    </row>
    <row r="50" spans="2:9" s="6" customFormat="1" ht="9">
      <c r="B50" s="74">
        <v>41</v>
      </c>
      <c r="C50" s="27" t="s">
        <v>12</v>
      </c>
      <c r="D50" s="50"/>
      <c r="E50" s="51"/>
      <c r="F50" s="28" t="s">
        <v>4</v>
      </c>
      <c r="G50" s="29">
        <v>51382282</v>
      </c>
      <c r="H50" s="133" t="s">
        <v>130</v>
      </c>
      <c r="I50" s="31">
        <v>685097</v>
      </c>
    </row>
    <row r="51" spans="2:9" s="6" customFormat="1" ht="9">
      <c r="B51" s="74">
        <v>42</v>
      </c>
      <c r="C51" s="27" t="s">
        <v>216</v>
      </c>
      <c r="D51" s="50">
        <f aca="true" t="shared" si="2" ref="D51:D56">G51*56.001</f>
        <v>120066.144</v>
      </c>
      <c r="E51" s="51" t="s">
        <v>110</v>
      </c>
      <c r="F51" s="28" t="s">
        <v>6</v>
      </c>
      <c r="G51" s="29">
        <v>2144</v>
      </c>
      <c r="H51" s="133">
        <v>100</v>
      </c>
      <c r="I51" s="31">
        <v>214400</v>
      </c>
    </row>
    <row r="52" spans="2:9" s="6" customFormat="1" ht="9">
      <c r="B52" s="74">
        <v>43</v>
      </c>
      <c r="C52" s="27" t="s">
        <v>228</v>
      </c>
      <c r="D52" s="50">
        <f t="shared" si="2"/>
        <v>76161.36</v>
      </c>
      <c r="E52" s="51" t="s">
        <v>110</v>
      </c>
      <c r="F52" s="28" t="s">
        <v>6</v>
      </c>
      <c r="G52" s="29">
        <v>1360</v>
      </c>
      <c r="H52" s="133">
        <v>80</v>
      </c>
      <c r="I52" s="31">
        <v>108800</v>
      </c>
    </row>
    <row r="53" spans="2:9" s="6" customFormat="1" ht="9">
      <c r="B53" s="74">
        <v>44</v>
      </c>
      <c r="C53" s="27" t="s">
        <v>217</v>
      </c>
      <c r="D53" s="50">
        <f t="shared" si="2"/>
        <v>36400.65</v>
      </c>
      <c r="E53" s="51" t="s">
        <v>110</v>
      </c>
      <c r="F53" s="28" t="s">
        <v>6</v>
      </c>
      <c r="G53" s="29">
        <v>650</v>
      </c>
      <c r="H53" s="133">
        <v>24</v>
      </c>
      <c r="I53" s="31">
        <v>15600</v>
      </c>
    </row>
    <row r="54" spans="2:9" s="6" customFormat="1" ht="9">
      <c r="B54" s="74">
        <v>45</v>
      </c>
      <c r="C54" s="27" t="s">
        <v>75</v>
      </c>
      <c r="D54" s="50">
        <f t="shared" si="2"/>
        <v>135074.41199999998</v>
      </c>
      <c r="E54" s="51" t="s">
        <v>110</v>
      </c>
      <c r="F54" s="28" t="s">
        <v>6</v>
      </c>
      <c r="G54" s="29">
        <v>2412</v>
      </c>
      <c r="H54" s="133">
        <v>60</v>
      </c>
      <c r="I54" s="31">
        <v>144720</v>
      </c>
    </row>
    <row r="55" spans="2:9" s="6" customFormat="1" ht="9">
      <c r="B55" s="74">
        <v>46</v>
      </c>
      <c r="C55" s="27" t="s">
        <v>20</v>
      </c>
      <c r="D55" s="50">
        <f t="shared" si="2"/>
        <v>18396832.509</v>
      </c>
      <c r="E55" s="51" t="s">
        <v>110</v>
      </c>
      <c r="F55" s="28" t="s">
        <v>6</v>
      </c>
      <c r="G55" s="29">
        <v>328509</v>
      </c>
      <c r="H55" s="135">
        <v>1</v>
      </c>
      <c r="I55" s="31">
        <v>328509</v>
      </c>
    </row>
    <row r="56" spans="2:9" s="6" customFormat="1" ht="9">
      <c r="B56" s="74">
        <v>47</v>
      </c>
      <c r="C56" s="27" t="s">
        <v>129</v>
      </c>
      <c r="D56" s="50">
        <f t="shared" si="2"/>
        <v>14478722.544</v>
      </c>
      <c r="E56" s="51" t="s">
        <v>110</v>
      </c>
      <c r="F56" s="28" t="s">
        <v>6</v>
      </c>
      <c r="G56" s="29">
        <v>258544</v>
      </c>
      <c r="H56" s="133">
        <v>1.5</v>
      </c>
      <c r="I56" s="31">
        <v>387816</v>
      </c>
    </row>
    <row r="57" spans="2:9" s="6" customFormat="1" ht="22.5" customHeight="1">
      <c r="B57" s="74">
        <v>48</v>
      </c>
      <c r="C57" s="27" t="s">
        <v>221</v>
      </c>
      <c r="D57" s="50">
        <f>G57*6.820992</f>
        <v>902901.532032</v>
      </c>
      <c r="E57" s="51" t="s">
        <v>118</v>
      </c>
      <c r="F57" s="28" t="s">
        <v>78</v>
      </c>
      <c r="G57" s="29">
        <v>132371</v>
      </c>
      <c r="H57" s="133">
        <v>11</v>
      </c>
      <c r="I57" s="31">
        <v>1456081</v>
      </c>
    </row>
    <row r="58" spans="2:9" s="6" customFormat="1" ht="9">
      <c r="B58" s="74">
        <v>49</v>
      </c>
      <c r="C58" s="27" t="s">
        <v>22</v>
      </c>
      <c r="D58" s="50">
        <f>G58*56.001</f>
        <v>8019903.21</v>
      </c>
      <c r="E58" s="51" t="s">
        <v>110</v>
      </c>
      <c r="F58" s="28" t="s">
        <v>6</v>
      </c>
      <c r="G58" s="29">
        <v>143210</v>
      </c>
      <c r="H58" s="133">
        <v>1</v>
      </c>
      <c r="I58" s="31">
        <v>143210</v>
      </c>
    </row>
    <row r="59" spans="2:9" s="6" customFormat="1" ht="9">
      <c r="B59" s="74">
        <v>50</v>
      </c>
      <c r="C59" s="27" t="s">
        <v>23</v>
      </c>
      <c r="D59" s="50">
        <f>G59*56.001</f>
        <v>13213267.946999999</v>
      </c>
      <c r="E59" s="51" t="s">
        <v>110</v>
      </c>
      <c r="F59" s="28" t="s">
        <v>6</v>
      </c>
      <c r="G59" s="29">
        <v>235947</v>
      </c>
      <c r="H59" s="133">
        <v>0.2</v>
      </c>
      <c r="I59" s="31">
        <v>47189</v>
      </c>
    </row>
    <row r="60" spans="2:9" s="6" customFormat="1" ht="8.25" customHeight="1">
      <c r="B60" s="94"/>
      <c r="C60" s="95"/>
      <c r="D60" s="96"/>
      <c r="E60" s="97"/>
      <c r="F60" s="98"/>
      <c r="G60" s="99"/>
      <c r="H60" s="136"/>
      <c r="I60" s="99"/>
    </row>
    <row r="61" spans="2:9" s="6" customFormat="1" ht="9">
      <c r="B61" s="81"/>
      <c r="C61" s="11"/>
      <c r="D61" s="12"/>
      <c r="E61" s="13"/>
      <c r="F61" s="14"/>
      <c r="G61" s="15"/>
      <c r="H61" s="137" t="s">
        <v>24</v>
      </c>
      <c r="I61" s="100">
        <f>SUM(I8:I59)</f>
        <v>35465919</v>
      </c>
    </row>
    <row r="62" spans="2:9" s="6" customFormat="1" ht="9">
      <c r="B62" s="81"/>
      <c r="C62" s="11"/>
      <c r="D62" s="12"/>
      <c r="E62" s="13"/>
      <c r="F62" s="14"/>
      <c r="G62" s="15"/>
      <c r="H62" s="137"/>
      <c r="I62" s="100"/>
    </row>
    <row r="63" spans="2:9" s="6" customFormat="1" ht="15" customHeight="1">
      <c r="B63" s="104"/>
      <c r="C63" s="105" t="s">
        <v>81</v>
      </c>
      <c r="D63" s="109"/>
      <c r="E63" s="110"/>
      <c r="F63" s="106"/>
      <c r="G63" s="107"/>
      <c r="H63" s="138"/>
      <c r="I63" s="108"/>
    </row>
    <row r="64" spans="2:9" s="6" customFormat="1" ht="9">
      <c r="B64" s="87">
        <v>51</v>
      </c>
      <c r="C64" s="88" t="s">
        <v>82</v>
      </c>
      <c r="D64" s="89"/>
      <c r="E64" s="90"/>
      <c r="F64" s="91" t="s">
        <v>4</v>
      </c>
      <c r="G64" s="92">
        <v>87782</v>
      </c>
      <c r="H64" s="139">
        <v>2</v>
      </c>
      <c r="I64" s="93">
        <v>175564</v>
      </c>
    </row>
    <row r="65" spans="2:9" s="6" customFormat="1" ht="9">
      <c r="B65" s="74">
        <v>52</v>
      </c>
      <c r="C65" s="27" t="s">
        <v>131</v>
      </c>
      <c r="D65" s="50"/>
      <c r="E65" s="51"/>
      <c r="F65" s="39" t="s">
        <v>4</v>
      </c>
      <c r="G65" s="29">
        <v>17656</v>
      </c>
      <c r="H65" s="133">
        <v>2</v>
      </c>
      <c r="I65" s="31">
        <v>35312</v>
      </c>
    </row>
    <row r="66" spans="2:9" s="6" customFormat="1" ht="9">
      <c r="B66" s="74">
        <v>53</v>
      </c>
      <c r="C66" s="27" t="s">
        <v>199</v>
      </c>
      <c r="D66" s="50"/>
      <c r="E66" s="51"/>
      <c r="F66" s="39" t="s">
        <v>4</v>
      </c>
      <c r="G66" s="29">
        <v>748</v>
      </c>
      <c r="H66" s="133">
        <v>4</v>
      </c>
      <c r="I66" s="31">
        <v>2992</v>
      </c>
    </row>
    <row r="67" spans="2:9" s="6" customFormat="1" ht="9">
      <c r="B67" s="74">
        <v>54</v>
      </c>
      <c r="C67" s="27" t="s">
        <v>206</v>
      </c>
      <c r="D67" s="50"/>
      <c r="E67" s="51"/>
      <c r="F67" s="39" t="s">
        <v>4</v>
      </c>
      <c r="G67" s="29">
        <v>1286422</v>
      </c>
      <c r="H67" s="133">
        <v>0.3333333333333333</v>
      </c>
      <c r="I67" s="31">
        <v>428807</v>
      </c>
    </row>
    <row r="68" spans="2:9" s="6" customFormat="1" ht="9">
      <c r="B68" s="74">
        <v>55</v>
      </c>
      <c r="C68" s="27" t="s">
        <v>87</v>
      </c>
      <c r="D68" s="50"/>
      <c r="E68" s="51"/>
      <c r="F68" s="39" t="s">
        <v>4</v>
      </c>
      <c r="G68" s="29">
        <v>361357</v>
      </c>
      <c r="H68" s="135">
        <v>0.08333333333333333</v>
      </c>
      <c r="I68" s="31">
        <v>30113</v>
      </c>
    </row>
    <row r="69" spans="2:9" s="6" customFormat="1" ht="9">
      <c r="B69" s="74">
        <v>56</v>
      </c>
      <c r="C69" s="27" t="s">
        <v>88</v>
      </c>
      <c r="D69" s="50"/>
      <c r="E69" s="51"/>
      <c r="F69" s="39" t="s">
        <v>4</v>
      </c>
      <c r="G69" s="29">
        <v>1739090</v>
      </c>
      <c r="H69" s="133" t="s">
        <v>108</v>
      </c>
      <c r="I69" s="31">
        <v>3478</v>
      </c>
    </row>
    <row r="70" spans="2:9" s="6" customFormat="1" ht="9">
      <c r="B70" s="74">
        <v>57</v>
      </c>
      <c r="C70" s="27" t="s">
        <v>141</v>
      </c>
      <c r="D70" s="50"/>
      <c r="E70" s="51"/>
      <c r="F70" s="39" t="s">
        <v>4</v>
      </c>
      <c r="G70" s="29">
        <v>71115210</v>
      </c>
      <c r="H70" s="133" t="s">
        <v>156</v>
      </c>
      <c r="I70" s="31">
        <v>1137843</v>
      </c>
    </row>
    <row r="71" spans="2:9" s="6" customFormat="1" ht="9">
      <c r="B71" s="74">
        <v>58</v>
      </c>
      <c r="C71" s="27" t="s">
        <v>163</v>
      </c>
      <c r="D71" s="50">
        <f>G71*56.001</f>
        <v>287733.138</v>
      </c>
      <c r="E71" s="51" t="s">
        <v>110</v>
      </c>
      <c r="F71" s="39" t="s">
        <v>6</v>
      </c>
      <c r="G71" s="29">
        <v>5138</v>
      </c>
      <c r="H71" s="133">
        <v>2</v>
      </c>
      <c r="I71" s="31">
        <v>10276</v>
      </c>
    </row>
    <row r="72" spans="2:9" s="6" customFormat="1" ht="9">
      <c r="B72" s="74">
        <v>59</v>
      </c>
      <c r="C72" s="27" t="s">
        <v>90</v>
      </c>
      <c r="D72" s="50">
        <f>G72*6.820992</f>
        <v>19228.376448000003</v>
      </c>
      <c r="E72" s="51" t="s">
        <v>118</v>
      </c>
      <c r="F72" s="28" t="s">
        <v>160</v>
      </c>
      <c r="G72" s="29">
        <v>2819</v>
      </c>
      <c r="H72" s="133">
        <v>20</v>
      </c>
      <c r="I72" s="31">
        <v>56380</v>
      </c>
    </row>
    <row r="73" spans="2:9" s="6" customFormat="1" ht="9">
      <c r="B73" s="74">
        <v>60</v>
      </c>
      <c r="C73" s="27" t="s">
        <v>91</v>
      </c>
      <c r="D73" s="50"/>
      <c r="E73" s="51"/>
      <c r="F73" s="28" t="s">
        <v>4</v>
      </c>
      <c r="G73" s="29">
        <v>257969</v>
      </c>
      <c r="H73" s="133">
        <v>0.2</v>
      </c>
      <c r="I73" s="31">
        <v>51594</v>
      </c>
    </row>
    <row r="74" spans="2:9" s="6" customFormat="1" ht="9">
      <c r="B74" s="74">
        <v>61</v>
      </c>
      <c r="C74" s="27" t="s">
        <v>92</v>
      </c>
      <c r="D74" s="50"/>
      <c r="E74" s="51"/>
      <c r="F74" s="28" t="s">
        <v>21</v>
      </c>
      <c r="G74" s="29">
        <v>17258</v>
      </c>
      <c r="H74" s="135">
        <v>0.6666666666666666</v>
      </c>
      <c r="I74" s="31">
        <v>11505</v>
      </c>
    </row>
    <row r="75" spans="2:9" s="6" customFormat="1" ht="9">
      <c r="B75" s="74">
        <v>62</v>
      </c>
      <c r="C75" s="27" t="s">
        <v>93</v>
      </c>
      <c r="D75" s="50"/>
      <c r="E75" s="51"/>
      <c r="F75" s="28" t="s">
        <v>21</v>
      </c>
      <c r="G75" s="29">
        <v>17632</v>
      </c>
      <c r="H75" s="133">
        <v>6</v>
      </c>
      <c r="I75" s="31">
        <v>105792</v>
      </c>
    </row>
    <row r="76" spans="2:9" s="6" customFormat="1" ht="10.5" customHeight="1">
      <c r="B76" s="79">
        <v>63</v>
      </c>
      <c r="C76" s="38" t="s">
        <v>159</v>
      </c>
      <c r="D76" s="57">
        <f>G76*56.001</f>
        <v>764077.644</v>
      </c>
      <c r="E76" s="58" t="s">
        <v>110</v>
      </c>
      <c r="F76" s="33" t="s">
        <v>6</v>
      </c>
      <c r="G76" s="34">
        <v>13644</v>
      </c>
      <c r="H76" s="140">
        <v>2.25</v>
      </c>
      <c r="I76" s="35">
        <v>30699</v>
      </c>
    </row>
    <row r="77" spans="2:9" s="6" customFormat="1" ht="9">
      <c r="B77" s="84"/>
      <c r="C77" s="8"/>
      <c r="D77" s="9"/>
      <c r="E77" s="10"/>
      <c r="F77" s="3"/>
      <c r="G77" s="21"/>
      <c r="H77" s="144"/>
      <c r="I77" s="21"/>
    </row>
    <row r="78" spans="2:9" s="6" customFormat="1" ht="15" customHeight="1">
      <c r="B78" s="266" t="s">
        <v>113</v>
      </c>
      <c r="C78" s="269" t="s">
        <v>188</v>
      </c>
      <c r="D78" s="269"/>
      <c r="E78" s="269"/>
      <c r="F78" s="269"/>
      <c r="G78" s="269"/>
      <c r="H78" s="269"/>
      <c r="I78" s="269"/>
    </row>
    <row r="79" spans="2:9" s="6" customFormat="1" ht="24.75" customHeight="1">
      <c r="B79" s="266"/>
      <c r="C79" s="269"/>
      <c r="D79" s="269"/>
      <c r="E79" s="269"/>
      <c r="F79" s="269"/>
      <c r="G79" s="269"/>
      <c r="H79" s="269"/>
      <c r="I79" s="269"/>
    </row>
    <row r="80" spans="2:9" s="6" customFormat="1" ht="9" customHeight="1">
      <c r="B80" s="8"/>
      <c r="C80" s="8"/>
      <c r="D80" s="8"/>
      <c r="E80" s="8"/>
      <c r="F80" s="8"/>
      <c r="G80" s="8"/>
      <c r="H80" s="145"/>
      <c r="I80" s="8"/>
    </row>
    <row r="81" spans="2:9" s="6" customFormat="1" ht="50.25" customHeight="1">
      <c r="B81" s="84"/>
      <c r="C81" s="8"/>
      <c r="D81" s="9"/>
      <c r="E81" s="10"/>
      <c r="F81" s="3"/>
      <c r="G81" s="21"/>
      <c r="H81" s="144"/>
      <c r="I81" s="21"/>
    </row>
    <row r="82" spans="2:9" s="6" customFormat="1" ht="11.25">
      <c r="B82" s="60" t="s">
        <v>184</v>
      </c>
      <c r="C82" s="8"/>
      <c r="D82" s="9"/>
      <c r="E82" s="10"/>
      <c r="F82" s="3"/>
      <c r="G82" s="21"/>
      <c r="H82" s="144"/>
      <c r="I82" s="21"/>
    </row>
    <row r="83" spans="2:9" s="6" customFormat="1" ht="9" customHeight="1">
      <c r="B83" s="60"/>
      <c r="C83" s="8"/>
      <c r="D83" s="9"/>
      <c r="E83" s="10"/>
      <c r="F83" s="3"/>
      <c r="G83" s="21"/>
      <c r="H83" s="144"/>
      <c r="I83" s="21"/>
    </row>
    <row r="84" spans="2:9" s="6" customFormat="1" ht="24" customHeight="1">
      <c r="B84" s="122" t="s">
        <v>136</v>
      </c>
      <c r="C84" s="289" t="s">
        <v>187</v>
      </c>
      <c r="D84" s="289"/>
      <c r="E84" s="289"/>
      <c r="F84" s="289"/>
      <c r="G84" s="289"/>
      <c r="H84" s="289"/>
      <c r="I84" s="289"/>
    </row>
    <row r="85" spans="2:9" s="6" customFormat="1" ht="9">
      <c r="B85" s="84"/>
      <c r="C85" s="8"/>
      <c r="D85" s="9"/>
      <c r="E85" s="10"/>
      <c r="F85" s="3"/>
      <c r="G85" s="21"/>
      <c r="H85" s="144"/>
      <c r="I85" s="21"/>
    </row>
    <row r="86" spans="2:9" s="6" customFormat="1" ht="11.25">
      <c r="B86" s="84"/>
      <c r="C86" s="120" t="s">
        <v>164</v>
      </c>
      <c r="D86" s="9"/>
      <c r="E86" s="10"/>
      <c r="F86" s="3"/>
      <c r="G86" s="130">
        <f>SUM(I61:I76)</f>
        <v>37546274</v>
      </c>
      <c r="H86" s="131" t="s">
        <v>182</v>
      </c>
      <c r="I86" s="21"/>
    </row>
    <row r="87" spans="2:17" ht="6" customHeight="1">
      <c r="B87" s="233"/>
      <c r="G87" s="21"/>
      <c r="H87" s="144"/>
      <c r="I87" s="21"/>
      <c r="K87" s="7"/>
      <c r="L87" s="7"/>
      <c r="M87" s="7"/>
      <c r="N87" s="7"/>
      <c r="O87" s="7"/>
      <c r="P87" s="7"/>
      <c r="Q87" s="7"/>
    </row>
    <row r="88" spans="2:17" ht="12.75" customHeight="1">
      <c r="B88" s="252" t="s">
        <v>300</v>
      </c>
      <c r="C88" s="253" t="s">
        <v>301</v>
      </c>
      <c r="D88" s="253"/>
      <c r="E88" s="253"/>
      <c r="F88" s="253"/>
      <c r="G88" s="253"/>
      <c r="H88" s="253"/>
      <c r="I88" s="253"/>
      <c r="K88" s="7"/>
      <c r="L88" s="7"/>
      <c r="M88" s="7"/>
      <c r="N88" s="7"/>
      <c r="O88" s="7"/>
      <c r="P88" s="7"/>
      <c r="Q88" s="7"/>
    </row>
    <row r="89" spans="2:17" ht="14.25" customHeight="1">
      <c r="B89" s="252"/>
      <c r="C89" s="253"/>
      <c r="D89" s="253"/>
      <c r="E89" s="253"/>
      <c r="F89" s="253"/>
      <c r="G89" s="253"/>
      <c r="H89" s="253"/>
      <c r="I89" s="253"/>
      <c r="K89" s="7"/>
      <c r="L89" s="7"/>
      <c r="M89" s="7"/>
      <c r="N89" s="7"/>
      <c r="O89" s="7"/>
      <c r="P89" s="7"/>
      <c r="Q89" s="7"/>
    </row>
    <row r="90" spans="2:9" s="6" customFormat="1" ht="9">
      <c r="B90" s="84"/>
      <c r="C90" s="8"/>
      <c r="D90" s="9"/>
      <c r="E90" s="10"/>
      <c r="F90" s="24"/>
      <c r="G90" s="21"/>
      <c r="H90" s="144"/>
      <c r="I90" s="21"/>
    </row>
    <row r="91" spans="2:9" s="6" customFormat="1" ht="9">
      <c r="B91" s="84"/>
      <c r="C91" s="8"/>
      <c r="D91" s="9"/>
      <c r="E91" s="10"/>
      <c r="F91" s="3"/>
      <c r="G91" s="21"/>
      <c r="H91" s="144"/>
      <c r="I91" s="21"/>
    </row>
    <row r="92" spans="2:9" s="6" customFormat="1" ht="9">
      <c r="B92" s="84"/>
      <c r="C92" s="8"/>
      <c r="D92" s="9"/>
      <c r="E92" s="10"/>
      <c r="F92" s="3"/>
      <c r="G92" s="21"/>
      <c r="H92" s="144"/>
      <c r="I92" s="21"/>
    </row>
    <row r="93" spans="2:9" s="6" customFormat="1" ht="9">
      <c r="B93" s="84"/>
      <c r="C93" s="8"/>
      <c r="D93" s="9"/>
      <c r="E93" s="10"/>
      <c r="F93" s="3"/>
      <c r="G93" s="21"/>
      <c r="H93" s="144"/>
      <c r="I93" s="21"/>
    </row>
    <row r="94" spans="2:9" s="6" customFormat="1" ht="9">
      <c r="B94" s="84"/>
      <c r="C94" s="8"/>
      <c r="D94" s="9"/>
      <c r="E94" s="10"/>
      <c r="F94" s="3"/>
      <c r="G94" s="21"/>
      <c r="H94" s="144"/>
      <c r="I94" s="21"/>
    </row>
    <row r="95" spans="2:9" s="6" customFormat="1" ht="9">
      <c r="B95" s="84"/>
      <c r="C95" s="8"/>
      <c r="D95" s="9"/>
      <c r="E95" s="10"/>
      <c r="F95" s="3"/>
      <c r="G95" s="21"/>
      <c r="H95" s="144"/>
      <c r="I95" s="21"/>
    </row>
    <row r="96" spans="2:9" s="6" customFormat="1" ht="9">
      <c r="B96" s="84"/>
      <c r="C96" s="8"/>
      <c r="D96" s="9"/>
      <c r="E96" s="10"/>
      <c r="F96" s="24"/>
      <c r="G96" s="21"/>
      <c r="H96" s="144"/>
      <c r="I96" s="21"/>
    </row>
    <row r="97" spans="2:9" s="6" customFormat="1" ht="9">
      <c r="B97" s="84"/>
      <c r="C97" s="8"/>
      <c r="D97" s="9"/>
      <c r="E97" s="10"/>
      <c r="F97" s="3"/>
      <c r="G97" s="21"/>
      <c r="H97" s="144"/>
      <c r="I97" s="21"/>
    </row>
    <row r="98" spans="2:9" s="6" customFormat="1" ht="9">
      <c r="B98" s="84"/>
      <c r="C98" s="8"/>
      <c r="D98" s="9"/>
      <c r="E98" s="10"/>
      <c r="F98" s="3"/>
      <c r="G98" s="21"/>
      <c r="H98" s="144"/>
      <c r="I98" s="21"/>
    </row>
    <row r="99" spans="2:9" s="6" customFormat="1" ht="9">
      <c r="B99" s="84"/>
      <c r="C99" s="8"/>
      <c r="D99" s="9"/>
      <c r="E99" s="10"/>
      <c r="F99" s="3"/>
      <c r="G99" s="21"/>
      <c r="H99" s="144"/>
      <c r="I99" s="21"/>
    </row>
    <row r="100" spans="2:9" s="6" customFormat="1" ht="9">
      <c r="B100" s="84"/>
      <c r="C100" s="8"/>
      <c r="D100" s="9"/>
      <c r="E100" s="10"/>
      <c r="F100" s="3"/>
      <c r="G100" s="21"/>
      <c r="H100" s="144"/>
      <c r="I100" s="25"/>
    </row>
    <row r="101" spans="2:9" s="6" customFormat="1" ht="9">
      <c r="B101" s="84"/>
      <c r="C101" s="8"/>
      <c r="D101" s="9"/>
      <c r="E101" s="10"/>
      <c r="F101" s="3"/>
      <c r="G101" s="21"/>
      <c r="H101" s="144"/>
      <c r="I101" s="25"/>
    </row>
    <row r="102" spans="2:9" s="6" customFormat="1" ht="15" customHeight="1">
      <c r="B102" s="8"/>
      <c r="C102" s="8"/>
      <c r="D102" s="9"/>
      <c r="E102" s="10"/>
      <c r="F102" s="3"/>
      <c r="G102" s="4"/>
      <c r="H102" s="141"/>
      <c r="I102" s="4"/>
    </row>
    <row r="103" spans="2:9" s="6" customFormat="1" ht="9">
      <c r="B103" s="84"/>
      <c r="C103" s="8"/>
      <c r="D103" s="9"/>
      <c r="E103" s="10"/>
      <c r="F103" s="3"/>
      <c r="G103" s="4"/>
      <c r="H103" s="141"/>
      <c r="I103" s="4"/>
    </row>
    <row r="104" spans="2:9" s="6" customFormat="1" ht="9">
      <c r="B104" s="84"/>
      <c r="C104" s="8"/>
      <c r="D104" s="9"/>
      <c r="E104" s="10"/>
      <c r="F104" s="3"/>
      <c r="G104" s="4"/>
      <c r="H104" s="141"/>
      <c r="I104" s="4"/>
    </row>
    <row r="105" spans="2:9" s="6" customFormat="1" ht="9">
      <c r="B105" s="84"/>
      <c r="C105" s="8"/>
      <c r="D105" s="9"/>
      <c r="E105" s="10"/>
      <c r="F105" s="3"/>
      <c r="G105" s="4"/>
      <c r="H105" s="141"/>
      <c r="I105" s="4"/>
    </row>
    <row r="106" spans="2:9" s="6" customFormat="1" ht="9">
      <c r="B106" s="84"/>
      <c r="C106" s="8"/>
      <c r="D106" s="9"/>
      <c r="E106" s="10"/>
      <c r="F106" s="3"/>
      <c r="G106" s="4"/>
      <c r="H106" s="141"/>
      <c r="I106" s="4"/>
    </row>
    <row r="107" spans="2:9" s="6" customFormat="1" ht="9">
      <c r="B107" s="84"/>
      <c r="C107" s="8"/>
      <c r="D107" s="9"/>
      <c r="E107" s="10"/>
      <c r="F107" s="3"/>
      <c r="G107" s="4"/>
      <c r="H107" s="141"/>
      <c r="I107" s="4"/>
    </row>
    <row r="108" spans="2:17" s="8" customFormat="1" ht="9">
      <c r="B108" s="84"/>
      <c r="D108" s="9"/>
      <c r="E108" s="10"/>
      <c r="F108" s="3"/>
      <c r="G108" s="4"/>
      <c r="H108" s="141"/>
      <c r="I108" s="4"/>
      <c r="J108" s="6"/>
      <c r="K108" s="6"/>
      <c r="L108" s="6"/>
      <c r="M108" s="6"/>
      <c r="N108" s="6"/>
      <c r="O108" s="6"/>
      <c r="P108" s="6"/>
      <c r="Q108" s="6"/>
    </row>
    <row r="109" spans="2:17" s="8" customFormat="1" ht="9">
      <c r="B109" s="84"/>
      <c r="D109" s="9"/>
      <c r="E109" s="10"/>
      <c r="F109" s="3"/>
      <c r="G109" s="4"/>
      <c r="H109" s="141"/>
      <c r="I109" s="4"/>
      <c r="J109" s="6"/>
      <c r="K109" s="6"/>
      <c r="L109" s="6"/>
      <c r="M109" s="6"/>
      <c r="N109" s="6"/>
      <c r="O109" s="6"/>
      <c r="P109" s="6"/>
      <c r="Q109" s="6"/>
    </row>
    <row r="110" spans="2:17" s="8" customFormat="1" ht="9">
      <c r="B110" s="84"/>
      <c r="D110" s="9"/>
      <c r="E110" s="10"/>
      <c r="F110" s="3"/>
      <c r="G110" s="4"/>
      <c r="H110" s="141"/>
      <c r="I110" s="4"/>
      <c r="J110" s="6"/>
      <c r="K110" s="6"/>
      <c r="L110" s="6"/>
      <c r="M110" s="6"/>
      <c r="N110" s="6"/>
      <c r="O110" s="6"/>
      <c r="P110" s="6"/>
      <c r="Q110" s="6"/>
    </row>
    <row r="111" spans="2:17" s="8" customFormat="1" ht="9">
      <c r="B111" s="84"/>
      <c r="D111" s="9"/>
      <c r="E111" s="10"/>
      <c r="F111" s="3"/>
      <c r="G111" s="4"/>
      <c r="H111" s="141"/>
      <c r="I111" s="4"/>
      <c r="J111" s="6"/>
      <c r="K111" s="6"/>
      <c r="L111" s="6"/>
      <c r="M111" s="6"/>
      <c r="N111" s="6"/>
      <c r="O111" s="6"/>
      <c r="P111" s="6"/>
      <c r="Q111" s="6"/>
    </row>
    <row r="112" spans="2:17" s="8" customFormat="1" ht="9">
      <c r="B112" s="84"/>
      <c r="D112" s="9"/>
      <c r="E112" s="10"/>
      <c r="F112" s="3"/>
      <c r="G112" s="4"/>
      <c r="H112" s="141"/>
      <c r="I112" s="4"/>
      <c r="J112" s="6"/>
      <c r="K112" s="6"/>
      <c r="L112" s="6"/>
      <c r="M112" s="6"/>
      <c r="N112" s="6"/>
      <c r="O112" s="6"/>
      <c r="P112" s="6"/>
      <c r="Q112" s="6"/>
    </row>
    <row r="113" spans="2:17" s="8" customFormat="1" ht="9">
      <c r="B113" s="84"/>
      <c r="D113" s="9"/>
      <c r="E113" s="10"/>
      <c r="F113" s="3"/>
      <c r="G113" s="4"/>
      <c r="H113" s="141"/>
      <c r="I113" s="4"/>
      <c r="J113" s="6"/>
      <c r="K113" s="6"/>
      <c r="L113" s="6"/>
      <c r="M113" s="6"/>
      <c r="N113" s="6"/>
      <c r="O113" s="6"/>
      <c r="P113" s="6"/>
      <c r="Q113" s="6"/>
    </row>
    <row r="114" spans="2:17" s="8" customFormat="1" ht="9">
      <c r="B114" s="84"/>
      <c r="D114" s="9"/>
      <c r="E114" s="10"/>
      <c r="F114" s="3"/>
      <c r="G114" s="4"/>
      <c r="H114" s="141"/>
      <c r="I114" s="4"/>
      <c r="J114" s="6"/>
      <c r="K114" s="6"/>
      <c r="L114" s="6"/>
      <c r="M114" s="6"/>
      <c r="N114" s="6"/>
      <c r="O114" s="6"/>
      <c r="P114" s="6"/>
      <c r="Q114" s="6"/>
    </row>
    <row r="115" spans="2:17" s="8" customFormat="1" ht="9">
      <c r="B115" s="84"/>
      <c r="D115" s="9"/>
      <c r="E115" s="10"/>
      <c r="F115" s="3"/>
      <c r="G115" s="4"/>
      <c r="H115" s="141"/>
      <c r="I115" s="4"/>
      <c r="J115" s="6"/>
      <c r="K115" s="6"/>
      <c r="L115" s="6"/>
      <c r="M115" s="6"/>
      <c r="N115" s="6"/>
      <c r="O115" s="6"/>
      <c r="P115" s="6"/>
      <c r="Q115" s="6"/>
    </row>
    <row r="116" spans="2:17" s="8" customFormat="1" ht="9">
      <c r="B116" s="84"/>
      <c r="D116" s="9"/>
      <c r="E116" s="10"/>
      <c r="F116" s="3"/>
      <c r="G116" s="4"/>
      <c r="H116" s="141"/>
      <c r="I116" s="4"/>
      <c r="J116" s="6"/>
      <c r="K116" s="6"/>
      <c r="L116" s="6"/>
      <c r="M116" s="6"/>
      <c r="N116" s="6"/>
      <c r="O116" s="6"/>
      <c r="P116" s="6"/>
      <c r="Q116" s="6"/>
    </row>
    <row r="117" spans="2:17" s="8" customFormat="1" ht="9">
      <c r="B117" s="84"/>
      <c r="D117" s="9"/>
      <c r="E117" s="10"/>
      <c r="F117" s="3"/>
      <c r="G117" s="4"/>
      <c r="H117" s="141"/>
      <c r="I117" s="4"/>
      <c r="J117" s="6"/>
      <c r="K117" s="6"/>
      <c r="L117" s="6"/>
      <c r="M117" s="6"/>
      <c r="N117" s="6"/>
      <c r="O117" s="6"/>
      <c r="P117" s="6"/>
      <c r="Q117" s="6"/>
    </row>
    <row r="118" spans="2:17" s="8" customFormat="1" ht="9">
      <c r="B118" s="84"/>
      <c r="D118" s="9"/>
      <c r="E118" s="10"/>
      <c r="F118" s="3"/>
      <c r="G118" s="4"/>
      <c r="H118" s="141"/>
      <c r="I118" s="4"/>
      <c r="J118" s="6"/>
      <c r="K118" s="6"/>
      <c r="L118" s="6"/>
      <c r="M118" s="6"/>
      <c r="N118" s="6"/>
      <c r="O118" s="6"/>
      <c r="P118" s="6"/>
      <c r="Q118" s="6"/>
    </row>
    <row r="119" spans="2:17" s="8" customFormat="1" ht="9">
      <c r="B119" s="84"/>
      <c r="D119" s="9"/>
      <c r="E119" s="10"/>
      <c r="F119" s="3"/>
      <c r="G119" s="4"/>
      <c r="H119" s="141"/>
      <c r="I119" s="4"/>
      <c r="J119" s="6"/>
      <c r="K119" s="6"/>
      <c r="L119" s="6"/>
      <c r="M119" s="6"/>
      <c r="N119" s="6"/>
      <c r="O119" s="6"/>
      <c r="P119" s="6"/>
      <c r="Q119" s="6"/>
    </row>
    <row r="120" spans="2:17" s="8" customFormat="1" ht="9">
      <c r="B120" s="84"/>
      <c r="D120" s="9"/>
      <c r="E120" s="10"/>
      <c r="F120" s="3"/>
      <c r="G120" s="4"/>
      <c r="H120" s="141"/>
      <c r="I120" s="4"/>
      <c r="J120" s="6"/>
      <c r="K120" s="6"/>
      <c r="L120" s="6"/>
      <c r="M120" s="6"/>
      <c r="N120" s="6"/>
      <c r="O120" s="6"/>
      <c r="P120" s="6"/>
      <c r="Q120" s="6"/>
    </row>
    <row r="121" spans="2:17" s="8" customFormat="1" ht="9">
      <c r="B121" s="84"/>
      <c r="D121" s="9"/>
      <c r="E121" s="10"/>
      <c r="F121" s="3"/>
      <c r="G121" s="4"/>
      <c r="H121" s="141"/>
      <c r="I121" s="4"/>
      <c r="J121" s="6"/>
      <c r="K121" s="6"/>
      <c r="L121" s="6"/>
      <c r="M121" s="6"/>
      <c r="N121" s="6"/>
      <c r="O121" s="6"/>
      <c r="P121" s="6"/>
      <c r="Q121" s="6"/>
    </row>
    <row r="122" spans="2:17" s="8" customFormat="1" ht="9">
      <c r="B122" s="84"/>
      <c r="D122" s="9"/>
      <c r="E122" s="10"/>
      <c r="F122" s="3"/>
      <c r="G122" s="4"/>
      <c r="H122" s="141"/>
      <c r="I122" s="4"/>
      <c r="J122" s="6"/>
      <c r="K122" s="6"/>
      <c r="L122" s="6"/>
      <c r="M122" s="6"/>
      <c r="N122" s="6"/>
      <c r="O122" s="6"/>
      <c r="P122" s="6"/>
      <c r="Q122" s="6"/>
    </row>
    <row r="123" spans="2:17" s="8" customFormat="1" ht="9">
      <c r="B123" s="84"/>
      <c r="D123" s="9"/>
      <c r="E123" s="10"/>
      <c r="F123" s="3"/>
      <c r="G123" s="4"/>
      <c r="H123" s="141"/>
      <c r="I123" s="4"/>
      <c r="J123" s="6"/>
      <c r="K123" s="6"/>
      <c r="L123" s="6"/>
      <c r="M123" s="6"/>
      <c r="N123" s="6"/>
      <c r="O123" s="6"/>
      <c r="P123" s="6"/>
      <c r="Q123" s="6"/>
    </row>
    <row r="124" spans="2:17" s="8" customFormat="1" ht="9">
      <c r="B124" s="84"/>
      <c r="D124" s="9"/>
      <c r="E124" s="10"/>
      <c r="F124" s="3"/>
      <c r="G124" s="4"/>
      <c r="H124" s="141"/>
      <c r="I124" s="4"/>
      <c r="J124" s="6"/>
      <c r="K124" s="6"/>
      <c r="L124" s="6"/>
      <c r="M124" s="6"/>
      <c r="N124" s="6"/>
      <c r="O124" s="6"/>
      <c r="P124" s="6"/>
      <c r="Q124" s="6"/>
    </row>
    <row r="125" spans="2:17" s="8" customFormat="1" ht="9">
      <c r="B125" s="84"/>
      <c r="D125" s="9"/>
      <c r="E125" s="10"/>
      <c r="F125" s="3"/>
      <c r="G125" s="4"/>
      <c r="H125" s="141"/>
      <c r="I125" s="4"/>
      <c r="J125" s="6"/>
      <c r="K125" s="6"/>
      <c r="L125" s="6"/>
      <c r="M125" s="6"/>
      <c r="N125" s="6"/>
      <c r="O125" s="6"/>
      <c r="P125" s="6"/>
      <c r="Q125" s="6"/>
    </row>
    <row r="126" spans="2:17" s="8" customFormat="1" ht="9">
      <c r="B126" s="84"/>
      <c r="D126" s="9"/>
      <c r="E126" s="10"/>
      <c r="F126" s="3"/>
      <c r="G126" s="4"/>
      <c r="H126" s="141"/>
      <c r="I126" s="4"/>
      <c r="J126" s="6"/>
      <c r="K126" s="6"/>
      <c r="L126" s="6"/>
      <c r="M126" s="6"/>
      <c r="N126" s="6"/>
      <c r="O126" s="6"/>
      <c r="P126" s="6"/>
      <c r="Q126" s="6"/>
    </row>
    <row r="127" spans="2:17" s="8" customFormat="1" ht="9">
      <c r="B127" s="84"/>
      <c r="D127" s="9"/>
      <c r="E127" s="10"/>
      <c r="F127" s="3"/>
      <c r="G127" s="4"/>
      <c r="H127" s="141"/>
      <c r="I127" s="4"/>
      <c r="J127" s="6"/>
      <c r="K127" s="6"/>
      <c r="L127" s="6"/>
      <c r="M127" s="6"/>
      <c r="N127" s="6"/>
      <c r="O127" s="6"/>
      <c r="P127" s="6"/>
      <c r="Q127" s="6"/>
    </row>
    <row r="128" spans="2:17" s="8" customFormat="1" ht="9">
      <c r="B128" s="84"/>
      <c r="D128" s="9"/>
      <c r="E128" s="10"/>
      <c r="F128" s="3"/>
      <c r="G128" s="4"/>
      <c r="H128" s="141"/>
      <c r="I128" s="4"/>
      <c r="J128" s="6"/>
      <c r="K128" s="6"/>
      <c r="L128" s="6"/>
      <c r="M128" s="6"/>
      <c r="N128" s="6"/>
      <c r="O128" s="6"/>
      <c r="P128" s="6"/>
      <c r="Q128" s="6"/>
    </row>
    <row r="129" spans="2:17" s="8" customFormat="1" ht="9">
      <c r="B129" s="84"/>
      <c r="D129" s="9"/>
      <c r="E129" s="10"/>
      <c r="F129" s="3"/>
      <c r="G129" s="4"/>
      <c r="H129" s="141"/>
      <c r="I129" s="4"/>
      <c r="J129" s="6"/>
      <c r="K129" s="6"/>
      <c r="L129" s="6"/>
      <c r="M129" s="6"/>
      <c r="N129" s="6"/>
      <c r="O129" s="6"/>
      <c r="P129" s="6"/>
      <c r="Q129" s="6"/>
    </row>
    <row r="130" spans="2:17" s="8" customFormat="1" ht="9">
      <c r="B130" s="84"/>
      <c r="D130" s="9"/>
      <c r="E130" s="10"/>
      <c r="F130" s="3"/>
      <c r="G130" s="4"/>
      <c r="H130" s="141"/>
      <c r="I130" s="4"/>
      <c r="J130" s="6"/>
      <c r="K130" s="6"/>
      <c r="L130" s="6"/>
      <c r="M130" s="6"/>
      <c r="N130" s="6"/>
      <c r="O130" s="6"/>
      <c r="P130" s="6"/>
      <c r="Q130" s="6"/>
    </row>
    <row r="131" spans="2:17" s="8" customFormat="1" ht="9">
      <c r="B131" s="84"/>
      <c r="D131" s="9"/>
      <c r="E131" s="10"/>
      <c r="F131" s="3"/>
      <c r="G131" s="4"/>
      <c r="H131" s="141"/>
      <c r="I131" s="4"/>
      <c r="J131" s="6"/>
      <c r="K131" s="6"/>
      <c r="L131" s="6"/>
      <c r="M131" s="6"/>
      <c r="N131" s="6"/>
      <c r="O131" s="6"/>
      <c r="P131" s="6"/>
      <c r="Q131" s="6"/>
    </row>
    <row r="132" spans="2:17" s="8" customFormat="1" ht="9">
      <c r="B132" s="84"/>
      <c r="D132" s="9"/>
      <c r="E132" s="10"/>
      <c r="F132" s="3"/>
      <c r="G132" s="4"/>
      <c r="H132" s="141"/>
      <c r="I132" s="4"/>
      <c r="J132" s="6"/>
      <c r="K132" s="6"/>
      <c r="L132" s="6"/>
      <c r="M132" s="6"/>
      <c r="N132" s="6"/>
      <c r="O132" s="6"/>
      <c r="P132" s="6"/>
      <c r="Q132" s="6"/>
    </row>
    <row r="133" spans="2:17" s="8" customFormat="1" ht="9">
      <c r="B133" s="84"/>
      <c r="D133" s="9"/>
      <c r="E133" s="10"/>
      <c r="F133" s="3"/>
      <c r="G133" s="4"/>
      <c r="H133" s="141"/>
      <c r="I133" s="4"/>
      <c r="J133" s="6"/>
      <c r="K133" s="6"/>
      <c r="L133" s="6"/>
      <c r="M133" s="6"/>
      <c r="N133" s="6"/>
      <c r="O133" s="6"/>
      <c r="P133" s="6"/>
      <c r="Q133" s="6"/>
    </row>
    <row r="134" spans="2:17" s="8" customFormat="1" ht="9">
      <c r="B134" s="84"/>
      <c r="D134" s="9"/>
      <c r="E134" s="10"/>
      <c r="F134" s="3"/>
      <c r="G134" s="4"/>
      <c r="H134" s="141"/>
      <c r="I134" s="4"/>
      <c r="J134" s="6"/>
      <c r="K134" s="6"/>
      <c r="L134" s="6"/>
      <c r="M134" s="6"/>
      <c r="N134" s="6"/>
      <c r="O134" s="6"/>
      <c r="P134" s="6"/>
      <c r="Q134" s="6"/>
    </row>
    <row r="135" spans="2:17" s="8" customFormat="1" ht="9">
      <c r="B135" s="84"/>
      <c r="D135" s="9"/>
      <c r="E135" s="10"/>
      <c r="F135" s="3"/>
      <c r="G135" s="4"/>
      <c r="H135" s="141"/>
      <c r="I135" s="4"/>
      <c r="J135" s="6"/>
      <c r="K135" s="6"/>
      <c r="L135" s="6"/>
      <c r="M135" s="6"/>
      <c r="N135" s="6"/>
      <c r="O135" s="6"/>
      <c r="P135" s="6"/>
      <c r="Q135" s="6"/>
    </row>
    <row r="136" spans="2:17" s="8" customFormat="1" ht="9">
      <c r="B136" s="84"/>
      <c r="D136" s="9"/>
      <c r="E136" s="10"/>
      <c r="F136" s="3"/>
      <c r="G136" s="4"/>
      <c r="H136" s="141"/>
      <c r="I136" s="4"/>
      <c r="J136" s="6"/>
      <c r="K136" s="6"/>
      <c r="L136" s="6"/>
      <c r="M136" s="6"/>
      <c r="N136" s="6"/>
      <c r="O136" s="6"/>
      <c r="P136" s="6"/>
      <c r="Q136" s="6"/>
    </row>
    <row r="137" spans="2:17" s="8" customFormat="1" ht="9">
      <c r="B137" s="84"/>
      <c r="D137" s="9"/>
      <c r="E137" s="10"/>
      <c r="F137" s="3"/>
      <c r="G137" s="4"/>
      <c r="H137" s="141"/>
      <c r="I137" s="4"/>
      <c r="J137" s="6"/>
      <c r="K137" s="6"/>
      <c r="L137" s="6"/>
      <c r="M137" s="6"/>
      <c r="N137" s="6"/>
      <c r="O137" s="6"/>
      <c r="P137" s="6"/>
      <c r="Q137" s="6"/>
    </row>
    <row r="138" spans="2:17" s="8" customFormat="1" ht="9">
      <c r="B138" s="84"/>
      <c r="D138" s="9"/>
      <c r="E138" s="10"/>
      <c r="F138" s="3"/>
      <c r="G138" s="4"/>
      <c r="H138" s="141"/>
      <c r="I138" s="4"/>
      <c r="J138" s="6"/>
      <c r="K138" s="6"/>
      <c r="L138" s="6"/>
      <c r="M138" s="6"/>
      <c r="N138" s="6"/>
      <c r="O138" s="6"/>
      <c r="P138" s="6"/>
      <c r="Q138" s="6"/>
    </row>
    <row r="139" spans="2:17" s="8" customFormat="1" ht="9">
      <c r="B139" s="84"/>
      <c r="D139" s="9"/>
      <c r="E139" s="10"/>
      <c r="F139" s="3"/>
      <c r="G139" s="4"/>
      <c r="H139" s="141"/>
      <c r="I139" s="4"/>
      <c r="J139" s="6"/>
      <c r="K139" s="6"/>
      <c r="L139" s="6"/>
      <c r="M139" s="6"/>
      <c r="N139" s="6"/>
      <c r="O139" s="6"/>
      <c r="P139" s="6"/>
      <c r="Q139" s="6"/>
    </row>
    <row r="140" spans="2:17" s="8" customFormat="1" ht="9">
      <c r="B140" s="84"/>
      <c r="D140" s="9"/>
      <c r="E140" s="10"/>
      <c r="F140" s="3"/>
      <c r="G140" s="4"/>
      <c r="H140" s="141"/>
      <c r="I140" s="4"/>
      <c r="J140" s="6"/>
      <c r="K140" s="6"/>
      <c r="L140" s="6"/>
      <c r="M140" s="6"/>
      <c r="N140" s="6"/>
      <c r="O140" s="6"/>
      <c r="P140" s="6"/>
      <c r="Q140" s="6"/>
    </row>
    <row r="141" spans="2:17" s="8" customFormat="1" ht="9">
      <c r="B141" s="84"/>
      <c r="D141" s="9"/>
      <c r="E141" s="10"/>
      <c r="F141" s="3"/>
      <c r="G141" s="4"/>
      <c r="H141" s="141"/>
      <c r="I141" s="4"/>
      <c r="J141" s="6"/>
      <c r="K141" s="6"/>
      <c r="L141" s="6"/>
      <c r="M141" s="6"/>
      <c r="N141" s="6"/>
      <c r="O141" s="6"/>
      <c r="P141" s="6"/>
      <c r="Q141" s="6"/>
    </row>
    <row r="142" spans="2:17" s="8" customFormat="1" ht="9">
      <c r="B142" s="84"/>
      <c r="D142" s="9"/>
      <c r="E142" s="10"/>
      <c r="F142" s="3"/>
      <c r="G142" s="4"/>
      <c r="H142" s="141"/>
      <c r="I142" s="4"/>
      <c r="J142" s="6"/>
      <c r="K142" s="6"/>
      <c r="L142" s="6"/>
      <c r="M142" s="6"/>
      <c r="N142" s="6"/>
      <c r="O142" s="6"/>
      <c r="P142" s="6"/>
      <c r="Q142" s="6"/>
    </row>
    <row r="143" spans="2:17" s="8" customFormat="1" ht="9">
      <c r="B143" s="84"/>
      <c r="D143" s="9"/>
      <c r="E143" s="10"/>
      <c r="F143" s="3"/>
      <c r="G143" s="4"/>
      <c r="H143" s="141"/>
      <c r="I143" s="4"/>
      <c r="J143" s="6"/>
      <c r="K143" s="6"/>
      <c r="L143" s="6"/>
      <c r="M143" s="6"/>
      <c r="N143" s="6"/>
      <c r="O143" s="6"/>
      <c r="P143" s="6"/>
      <c r="Q143" s="6"/>
    </row>
    <row r="144" spans="2:17" s="8" customFormat="1" ht="9">
      <c r="B144" s="84"/>
      <c r="D144" s="9"/>
      <c r="E144" s="10"/>
      <c r="F144" s="3"/>
      <c r="G144" s="4"/>
      <c r="H144" s="141"/>
      <c r="I144" s="4"/>
      <c r="J144" s="6"/>
      <c r="K144" s="6"/>
      <c r="L144" s="6"/>
      <c r="M144" s="6"/>
      <c r="N144" s="6"/>
      <c r="O144" s="6"/>
      <c r="P144" s="6"/>
      <c r="Q144" s="6"/>
    </row>
    <row r="145" spans="2:17" s="8" customFormat="1" ht="9">
      <c r="B145" s="84"/>
      <c r="D145" s="9"/>
      <c r="E145" s="10"/>
      <c r="F145" s="3"/>
      <c r="G145" s="4"/>
      <c r="H145" s="141"/>
      <c r="I145" s="4"/>
      <c r="J145" s="6"/>
      <c r="K145" s="6"/>
      <c r="L145" s="6"/>
      <c r="M145" s="6"/>
      <c r="N145" s="6"/>
      <c r="O145" s="6"/>
      <c r="P145" s="6"/>
      <c r="Q145" s="6"/>
    </row>
    <row r="146" spans="2:17" s="8" customFormat="1" ht="9">
      <c r="B146" s="84"/>
      <c r="D146" s="9"/>
      <c r="E146" s="10"/>
      <c r="F146" s="3"/>
      <c r="G146" s="4"/>
      <c r="H146" s="141"/>
      <c r="I146" s="4"/>
      <c r="J146" s="6"/>
      <c r="K146" s="6"/>
      <c r="L146" s="6"/>
      <c r="M146" s="6"/>
      <c r="N146" s="6"/>
      <c r="O146" s="6"/>
      <c r="P146" s="6"/>
      <c r="Q146" s="6"/>
    </row>
    <row r="147" spans="2:17" s="8" customFormat="1" ht="9">
      <c r="B147" s="84"/>
      <c r="D147" s="9"/>
      <c r="E147" s="10"/>
      <c r="F147" s="3"/>
      <c r="G147" s="4"/>
      <c r="H147" s="141"/>
      <c r="I147" s="4"/>
      <c r="J147" s="6"/>
      <c r="K147" s="6"/>
      <c r="L147" s="6"/>
      <c r="M147" s="6"/>
      <c r="N147" s="6"/>
      <c r="O147" s="6"/>
      <c r="P147" s="6"/>
      <c r="Q147" s="6"/>
    </row>
    <row r="148" spans="2:17" s="8" customFormat="1" ht="9">
      <c r="B148" s="84"/>
      <c r="D148" s="9"/>
      <c r="E148" s="10"/>
      <c r="F148" s="3"/>
      <c r="G148" s="4"/>
      <c r="H148" s="141"/>
      <c r="I148" s="4"/>
      <c r="J148" s="6"/>
      <c r="K148" s="6"/>
      <c r="L148" s="6"/>
      <c r="M148" s="6"/>
      <c r="N148" s="6"/>
      <c r="O148" s="6"/>
      <c r="P148" s="6"/>
      <c r="Q148" s="6"/>
    </row>
    <row r="149" spans="2:17" s="8" customFormat="1" ht="9">
      <c r="B149" s="84"/>
      <c r="D149" s="9"/>
      <c r="E149" s="10"/>
      <c r="F149" s="3"/>
      <c r="G149" s="4"/>
      <c r="H149" s="141"/>
      <c r="I149" s="4"/>
      <c r="J149" s="6"/>
      <c r="K149" s="6"/>
      <c r="L149" s="6"/>
      <c r="M149" s="6"/>
      <c r="N149" s="6"/>
      <c r="O149" s="6"/>
      <c r="P149" s="6"/>
      <c r="Q149" s="6"/>
    </row>
    <row r="150" spans="2:17" s="8" customFormat="1" ht="9">
      <c r="B150" s="84"/>
      <c r="D150" s="9"/>
      <c r="E150" s="10"/>
      <c r="F150" s="3"/>
      <c r="G150" s="4"/>
      <c r="H150" s="141"/>
      <c r="I150" s="4"/>
      <c r="J150" s="6"/>
      <c r="K150" s="6"/>
      <c r="L150" s="6"/>
      <c r="M150" s="6"/>
      <c r="N150" s="6"/>
      <c r="O150" s="6"/>
      <c r="P150" s="6"/>
      <c r="Q150" s="6"/>
    </row>
    <row r="151" spans="2:17" s="8" customFormat="1" ht="9">
      <c r="B151" s="84"/>
      <c r="D151" s="9"/>
      <c r="E151" s="10"/>
      <c r="F151" s="3"/>
      <c r="G151" s="4"/>
      <c r="H151" s="141"/>
      <c r="I151" s="4"/>
      <c r="J151" s="6"/>
      <c r="K151" s="6"/>
      <c r="L151" s="6"/>
      <c r="M151" s="6"/>
      <c r="N151" s="6"/>
      <c r="O151" s="6"/>
      <c r="P151" s="6"/>
      <c r="Q151" s="6"/>
    </row>
    <row r="152" spans="2:17" s="8" customFormat="1" ht="9">
      <c r="B152" s="84"/>
      <c r="D152" s="9"/>
      <c r="E152" s="10"/>
      <c r="F152" s="3"/>
      <c r="G152" s="4"/>
      <c r="H152" s="141"/>
      <c r="I152" s="4"/>
      <c r="J152" s="6"/>
      <c r="K152" s="6"/>
      <c r="L152" s="6"/>
      <c r="M152" s="6"/>
      <c r="N152" s="6"/>
      <c r="O152" s="6"/>
      <c r="P152" s="6"/>
      <c r="Q152" s="6"/>
    </row>
    <row r="153" spans="2:17" s="8" customFormat="1" ht="9">
      <c r="B153" s="84"/>
      <c r="D153" s="9"/>
      <c r="E153" s="10"/>
      <c r="F153" s="3"/>
      <c r="G153" s="4"/>
      <c r="H153" s="141"/>
      <c r="I153" s="4"/>
      <c r="J153" s="6"/>
      <c r="K153" s="6"/>
      <c r="L153" s="6"/>
      <c r="M153" s="6"/>
      <c r="N153" s="6"/>
      <c r="O153" s="6"/>
      <c r="P153" s="6"/>
      <c r="Q153" s="6"/>
    </row>
    <row r="154" spans="2:17" s="8" customFormat="1" ht="9">
      <c r="B154" s="84"/>
      <c r="D154" s="9"/>
      <c r="E154" s="10"/>
      <c r="F154" s="3"/>
      <c r="G154" s="4"/>
      <c r="H154" s="141"/>
      <c r="I154" s="4"/>
      <c r="J154" s="6"/>
      <c r="K154" s="6"/>
      <c r="L154" s="6"/>
      <c r="M154" s="6"/>
      <c r="N154" s="6"/>
      <c r="O154" s="6"/>
      <c r="P154" s="6"/>
      <c r="Q154" s="6"/>
    </row>
    <row r="155" spans="2:17" s="8" customFormat="1" ht="9">
      <c r="B155" s="84"/>
      <c r="D155" s="9"/>
      <c r="E155" s="10"/>
      <c r="F155" s="3"/>
      <c r="G155" s="4"/>
      <c r="H155" s="141"/>
      <c r="I155" s="4"/>
      <c r="J155" s="6"/>
      <c r="K155" s="6"/>
      <c r="L155" s="6"/>
      <c r="M155" s="6"/>
      <c r="N155" s="6"/>
      <c r="O155" s="6"/>
      <c r="P155" s="6"/>
      <c r="Q155" s="6"/>
    </row>
    <row r="156" spans="2:17" s="8" customFormat="1" ht="9">
      <c r="B156" s="84"/>
      <c r="D156" s="9"/>
      <c r="E156" s="10"/>
      <c r="F156" s="3"/>
      <c r="G156" s="4"/>
      <c r="H156" s="141"/>
      <c r="I156" s="4"/>
      <c r="J156" s="6"/>
      <c r="K156" s="6"/>
      <c r="L156" s="6"/>
      <c r="M156" s="6"/>
      <c r="N156" s="6"/>
      <c r="O156" s="6"/>
      <c r="P156" s="6"/>
      <c r="Q156" s="6"/>
    </row>
    <row r="157" spans="2:17" s="8" customFormat="1" ht="9">
      <c r="B157" s="84"/>
      <c r="D157" s="9"/>
      <c r="E157" s="10"/>
      <c r="F157" s="3"/>
      <c r="G157" s="4"/>
      <c r="H157" s="141"/>
      <c r="I157" s="4"/>
      <c r="J157" s="6"/>
      <c r="K157" s="6"/>
      <c r="L157" s="6"/>
      <c r="M157" s="6"/>
      <c r="N157" s="6"/>
      <c r="O157" s="6"/>
      <c r="P157" s="6"/>
      <c r="Q157" s="6"/>
    </row>
    <row r="158" spans="2:17" s="8" customFormat="1" ht="9">
      <c r="B158" s="84"/>
      <c r="D158" s="9"/>
      <c r="E158" s="10"/>
      <c r="F158" s="3"/>
      <c r="G158" s="4"/>
      <c r="H158" s="141"/>
      <c r="I158" s="4"/>
      <c r="J158" s="6"/>
      <c r="K158" s="6"/>
      <c r="L158" s="6"/>
      <c r="M158" s="6"/>
      <c r="N158" s="6"/>
      <c r="O158" s="6"/>
      <c r="P158" s="6"/>
      <c r="Q158" s="6"/>
    </row>
    <row r="159" spans="2:17" s="8" customFormat="1" ht="9">
      <c r="B159" s="84"/>
      <c r="D159" s="9"/>
      <c r="E159" s="10"/>
      <c r="F159" s="3"/>
      <c r="G159" s="4"/>
      <c r="H159" s="141"/>
      <c r="I159" s="4"/>
      <c r="J159" s="6"/>
      <c r="K159" s="6"/>
      <c r="L159" s="6"/>
      <c r="M159" s="6"/>
      <c r="N159" s="6"/>
      <c r="O159" s="6"/>
      <c r="P159" s="6"/>
      <c r="Q159" s="6"/>
    </row>
    <row r="160" spans="2:17" s="8" customFormat="1" ht="9">
      <c r="B160" s="84"/>
      <c r="D160" s="9"/>
      <c r="E160" s="10"/>
      <c r="F160" s="3"/>
      <c r="G160" s="4"/>
      <c r="H160" s="141"/>
      <c r="I160" s="4"/>
      <c r="J160" s="6"/>
      <c r="K160" s="6"/>
      <c r="L160" s="6"/>
      <c r="M160" s="6"/>
      <c r="N160" s="6"/>
      <c r="O160" s="6"/>
      <c r="P160" s="6"/>
      <c r="Q160" s="6"/>
    </row>
    <row r="161" spans="2:17" s="8" customFormat="1" ht="9">
      <c r="B161" s="84"/>
      <c r="D161" s="9"/>
      <c r="E161" s="10"/>
      <c r="F161" s="3"/>
      <c r="G161" s="4"/>
      <c r="H161" s="141"/>
      <c r="I161" s="4"/>
      <c r="J161" s="6"/>
      <c r="K161" s="6"/>
      <c r="L161" s="6"/>
      <c r="M161" s="6"/>
      <c r="N161" s="6"/>
      <c r="O161" s="6"/>
      <c r="P161" s="6"/>
      <c r="Q161" s="6"/>
    </row>
    <row r="162" spans="2:17" s="8" customFormat="1" ht="9">
      <c r="B162" s="84"/>
      <c r="D162" s="9"/>
      <c r="E162" s="10"/>
      <c r="F162" s="3"/>
      <c r="G162" s="4"/>
      <c r="H162" s="141"/>
      <c r="I162" s="4"/>
      <c r="J162" s="6"/>
      <c r="K162" s="6"/>
      <c r="L162" s="6"/>
      <c r="M162" s="6"/>
      <c r="N162" s="6"/>
      <c r="O162" s="6"/>
      <c r="P162" s="6"/>
      <c r="Q162" s="6"/>
    </row>
    <row r="163" spans="2:17" s="8" customFormat="1" ht="9">
      <c r="B163" s="84"/>
      <c r="D163" s="9"/>
      <c r="E163" s="10"/>
      <c r="F163" s="3"/>
      <c r="G163" s="4"/>
      <c r="H163" s="141"/>
      <c r="I163" s="4"/>
      <c r="J163" s="6"/>
      <c r="K163" s="6"/>
      <c r="L163" s="6"/>
      <c r="M163" s="6"/>
      <c r="N163" s="6"/>
      <c r="O163" s="6"/>
      <c r="P163" s="6"/>
      <c r="Q163" s="6"/>
    </row>
    <row r="164" spans="2:17" s="8" customFormat="1" ht="9">
      <c r="B164" s="84"/>
      <c r="D164" s="9"/>
      <c r="E164" s="10"/>
      <c r="F164" s="3"/>
      <c r="G164" s="4"/>
      <c r="H164" s="141"/>
      <c r="I164" s="4"/>
      <c r="J164" s="6"/>
      <c r="K164" s="6"/>
      <c r="L164" s="6"/>
      <c r="M164" s="6"/>
      <c r="N164" s="6"/>
      <c r="O164" s="6"/>
      <c r="P164" s="6"/>
      <c r="Q164" s="6"/>
    </row>
    <row r="165" spans="2:17" s="8" customFormat="1" ht="9">
      <c r="B165" s="84"/>
      <c r="D165" s="9"/>
      <c r="E165" s="10"/>
      <c r="F165" s="3"/>
      <c r="G165" s="4"/>
      <c r="H165" s="141"/>
      <c r="I165" s="4"/>
      <c r="J165" s="6"/>
      <c r="K165" s="6"/>
      <c r="L165" s="6"/>
      <c r="M165" s="6"/>
      <c r="N165" s="6"/>
      <c r="O165" s="6"/>
      <c r="P165" s="6"/>
      <c r="Q165" s="6"/>
    </row>
    <row r="166" spans="2:17" s="8" customFormat="1" ht="9">
      <c r="B166" s="84"/>
      <c r="D166" s="9"/>
      <c r="E166" s="10"/>
      <c r="F166" s="3"/>
      <c r="G166" s="4"/>
      <c r="H166" s="141"/>
      <c r="I166" s="4"/>
      <c r="J166" s="6"/>
      <c r="K166" s="6"/>
      <c r="L166" s="6"/>
      <c r="M166" s="6"/>
      <c r="N166" s="6"/>
      <c r="O166" s="6"/>
      <c r="P166" s="6"/>
      <c r="Q166" s="6"/>
    </row>
    <row r="167" spans="2:17" s="8" customFormat="1" ht="9">
      <c r="B167" s="84"/>
      <c r="D167" s="9"/>
      <c r="E167" s="10"/>
      <c r="F167" s="3"/>
      <c r="G167" s="4"/>
      <c r="H167" s="141"/>
      <c r="I167" s="4"/>
      <c r="J167" s="6"/>
      <c r="K167" s="6"/>
      <c r="L167" s="6"/>
      <c r="M167" s="6"/>
      <c r="N167" s="6"/>
      <c r="O167" s="6"/>
      <c r="P167" s="6"/>
      <c r="Q167" s="6"/>
    </row>
    <row r="168" spans="2:17" s="8" customFormat="1" ht="9">
      <c r="B168" s="84"/>
      <c r="D168" s="9"/>
      <c r="E168" s="10"/>
      <c r="F168" s="3"/>
      <c r="G168" s="4"/>
      <c r="H168" s="141"/>
      <c r="I168" s="4"/>
      <c r="J168" s="6"/>
      <c r="K168" s="6"/>
      <c r="L168" s="6"/>
      <c r="M168" s="6"/>
      <c r="N168" s="6"/>
      <c r="O168" s="6"/>
      <c r="P168" s="6"/>
      <c r="Q168" s="6"/>
    </row>
    <row r="169" spans="2:17" s="8" customFormat="1" ht="9">
      <c r="B169" s="84"/>
      <c r="D169" s="9"/>
      <c r="E169" s="10"/>
      <c r="F169" s="3"/>
      <c r="G169" s="4"/>
      <c r="H169" s="141"/>
      <c r="I169" s="4"/>
      <c r="J169" s="6"/>
      <c r="K169" s="6"/>
      <c r="L169" s="6"/>
      <c r="M169" s="6"/>
      <c r="N169" s="6"/>
      <c r="O169" s="6"/>
      <c r="P169" s="6"/>
      <c r="Q169" s="6"/>
    </row>
    <row r="170" spans="2:17" s="8" customFormat="1" ht="9">
      <c r="B170" s="84"/>
      <c r="D170" s="9"/>
      <c r="E170" s="10"/>
      <c r="F170" s="3"/>
      <c r="G170" s="4"/>
      <c r="H170" s="141"/>
      <c r="I170" s="4"/>
      <c r="J170" s="6"/>
      <c r="K170" s="6"/>
      <c r="L170" s="6"/>
      <c r="M170" s="6"/>
      <c r="N170" s="6"/>
      <c r="O170" s="6"/>
      <c r="P170" s="6"/>
      <c r="Q170" s="6"/>
    </row>
    <row r="171" spans="2:17" s="8" customFormat="1" ht="9">
      <c r="B171" s="84"/>
      <c r="D171" s="9"/>
      <c r="E171" s="10"/>
      <c r="F171" s="3"/>
      <c r="G171" s="4"/>
      <c r="H171" s="141"/>
      <c r="I171" s="4"/>
      <c r="J171" s="6"/>
      <c r="K171" s="6"/>
      <c r="L171" s="6"/>
      <c r="M171" s="6"/>
      <c r="N171" s="6"/>
      <c r="O171" s="6"/>
      <c r="P171" s="6"/>
      <c r="Q171" s="6"/>
    </row>
    <row r="172" spans="2:17" s="8" customFormat="1" ht="9">
      <c r="B172" s="84"/>
      <c r="D172" s="9"/>
      <c r="E172" s="10"/>
      <c r="F172" s="3"/>
      <c r="G172" s="4"/>
      <c r="H172" s="141"/>
      <c r="I172" s="4"/>
      <c r="J172" s="6"/>
      <c r="K172" s="6"/>
      <c r="L172" s="6"/>
      <c r="M172" s="6"/>
      <c r="N172" s="6"/>
      <c r="O172" s="6"/>
      <c r="P172" s="6"/>
      <c r="Q172" s="6"/>
    </row>
    <row r="173" spans="2:17" s="8" customFormat="1" ht="9">
      <c r="B173" s="84"/>
      <c r="D173" s="9"/>
      <c r="E173" s="10"/>
      <c r="F173" s="3"/>
      <c r="G173" s="4"/>
      <c r="H173" s="141"/>
      <c r="I173" s="4"/>
      <c r="J173" s="6"/>
      <c r="K173" s="6"/>
      <c r="L173" s="6"/>
      <c r="M173" s="6"/>
      <c r="N173" s="6"/>
      <c r="O173" s="6"/>
      <c r="P173" s="6"/>
      <c r="Q173" s="6"/>
    </row>
    <row r="174" spans="2:17" s="8" customFormat="1" ht="9">
      <c r="B174" s="84"/>
      <c r="D174" s="9"/>
      <c r="E174" s="10"/>
      <c r="F174" s="3"/>
      <c r="G174" s="4"/>
      <c r="H174" s="141"/>
      <c r="I174" s="4"/>
      <c r="J174" s="6"/>
      <c r="K174" s="6"/>
      <c r="L174" s="6"/>
      <c r="M174" s="6"/>
      <c r="N174" s="6"/>
      <c r="O174" s="6"/>
      <c r="P174" s="6"/>
      <c r="Q174" s="6"/>
    </row>
    <row r="175" spans="2:17" s="8" customFormat="1" ht="9">
      <c r="B175" s="84"/>
      <c r="D175" s="9"/>
      <c r="E175" s="10"/>
      <c r="F175" s="3"/>
      <c r="G175" s="4"/>
      <c r="H175" s="141"/>
      <c r="I175" s="4"/>
      <c r="J175" s="6"/>
      <c r="K175" s="6"/>
      <c r="L175" s="6"/>
      <c r="M175" s="6"/>
      <c r="N175" s="6"/>
      <c r="O175" s="6"/>
      <c r="P175" s="6"/>
      <c r="Q175" s="6"/>
    </row>
    <row r="176" spans="2:17" s="8" customFormat="1" ht="9">
      <c r="B176" s="84"/>
      <c r="D176" s="9"/>
      <c r="E176" s="10"/>
      <c r="F176" s="3"/>
      <c r="G176" s="4"/>
      <c r="H176" s="141"/>
      <c r="I176" s="4"/>
      <c r="J176" s="6"/>
      <c r="K176" s="6"/>
      <c r="L176" s="6"/>
      <c r="M176" s="6"/>
      <c r="N176" s="6"/>
      <c r="O176" s="6"/>
      <c r="P176" s="6"/>
      <c r="Q176" s="6"/>
    </row>
    <row r="177" spans="2:17" s="8" customFormat="1" ht="9">
      <c r="B177" s="84"/>
      <c r="D177" s="9"/>
      <c r="E177" s="10"/>
      <c r="F177" s="3"/>
      <c r="G177" s="4"/>
      <c r="H177" s="141"/>
      <c r="I177" s="4"/>
      <c r="J177" s="6"/>
      <c r="K177" s="6"/>
      <c r="L177" s="6"/>
      <c r="M177" s="6"/>
      <c r="N177" s="6"/>
      <c r="O177" s="6"/>
      <c r="P177" s="6"/>
      <c r="Q177" s="6"/>
    </row>
    <row r="178" spans="2:17" s="8" customFormat="1" ht="9">
      <c r="B178" s="84"/>
      <c r="D178" s="9"/>
      <c r="E178" s="10"/>
      <c r="F178" s="3"/>
      <c r="G178" s="4"/>
      <c r="H178" s="141"/>
      <c r="I178" s="4"/>
      <c r="J178" s="6"/>
      <c r="K178" s="6"/>
      <c r="L178" s="6"/>
      <c r="M178" s="6"/>
      <c r="N178" s="6"/>
      <c r="O178" s="6"/>
      <c r="P178" s="6"/>
      <c r="Q178" s="6"/>
    </row>
    <row r="179" spans="2:17" s="8" customFormat="1" ht="9">
      <c r="B179" s="84"/>
      <c r="D179" s="9"/>
      <c r="E179" s="10"/>
      <c r="F179" s="3"/>
      <c r="G179" s="4"/>
      <c r="H179" s="141"/>
      <c r="I179" s="4"/>
      <c r="J179" s="6"/>
      <c r="K179" s="6"/>
      <c r="L179" s="6"/>
      <c r="M179" s="6"/>
      <c r="N179" s="6"/>
      <c r="O179" s="6"/>
      <c r="P179" s="6"/>
      <c r="Q179" s="6"/>
    </row>
    <row r="180" spans="2:17" s="8" customFormat="1" ht="9">
      <c r="B180" s="84"/>
      <c r="D180" s="9"/>
      <c r="E180" s="10"/>
      <c r="F180" s="3"/>
      <c r="G180" s="4"/>
      <c r="H180" s="141"/>
      <c r="I180" s="4"/>
      <c r="J180" s="6"/>
      <c r="K180" s="6"/>
      <c r="L180" s="6"/>
      <c r="M180" s="6"/>
      <c r="N180" s="6"/>
      <c r="O180" s="6"/>
      <c r="P180" s="6"/>
      <c r="Q180" s="6"/>
    </row>
    <row r="181" spans="2:17" s="8" customFormat="1" ht="9">
      <c r="B181" s="84"/>
      <c r="D181" s="9"/>
      <c r="E181" s="10"/>
      <c r="F181" s="3"/>
      <c r="G181" s="4"/>
      <c r="H181" s="141"/>
      <c r="I181" s="4"/>
      <c r="J181" s="6"/>
      <c r="K181" s="6"/>
      <c r="L181" s="6"/>
      <c r="M181" s="6"/>
      <c r="N181" s="6"/>
      <c r="O181" s="6"/>
      <c r="P181" s="6"/>
      <c r="Q181" s="6"/>
    </row>
    <row r="182" spans="2:17" s="8" customFormat="1" ht="9">
      <c r="B182" s="84"/>
      <c r="D182" s="9"/>
      <c r="E182" s="10"/>
      <c r="F182" s="3"/>
      <c r="G182" s="4"/>
      <c r="H182" s="141"/>
      <c r="I182" s="4"/>
      <c r="J182" s="6"/>
      <c r="K182" s="6"/>
      <c r="L182" s="6"/>
      <c r="M182" s="6"/>
      <c r="N182" s="6"/>
      <c r="O182" s="6"/>
      <c r="P182" s="6"/>
      <c r="Q182" s="6"/>
    </row>
    <row r="183" spans="2:17" s="8" customFormat="1" ht="9">
      <c r="B183" s="84"/>
      <c r="D183" s="9"/>
      <c r="E183" s="10"/>
      <c r="F183" s="3"/>
      <c r="G183" s="4"/>
      <c r="H183" s="141"/>
      <c r="I183" s="4"/>
      <c r="J183" s="6"/>
      <c r="K183" s="6"/>
      <c r="L183" s="6"/>
      <c r="M183" s="6"/>
      <c r="N183" s="6"/>
      <c r="O183" s="6"/>
      <c r="P183" s="6"/>
      <c r="Q183" s="6"/>
    </row>
    <row r="184" spans="2:17" s="8" customFormat="1" ht="9">
      <c r="B184" s="84"/>
      <c r="D184" s="9"/>
      <c r="E184" s="10"/>
      <c r="F184" s="3"/>
      <c r="G184" s="4"/>
      <c r="H184" s="141"/>
      <c r="I184" s="4"/>
      <c r="J184" s="6"/>
      <c r="K184" s="6"/>
      <c r="L184" s="6"/>
      <c r="M184" s="6"/>
      <c r="N184" s="6"/>
      <c r="O184" s="6"/>
      <c r="P184" s="6"/>
      <c r="Q184" s="6"/>
    </row>
    <row r="185" spans="2:17" s="8" customFormat="1" ht="9">
      <c r="B185" s="84"/>
      <c r="D185" s="9"/>
      <c r="E185" s="10"/>
      <c r="F185" s="3"/>
      <c r="G185" s="4"/>
      <c r="H185" s="141"/>
      <c r="I185" s="4"/>
      <c r="J185" s="6"/>
      <c r="K185" s="6"/>
      <c r="L185" s="6"/>
      <c r="M185" s="6"/>
      <c r="N185" s="6"/>
      <c r="O185" s="6"/>
      <c r="P185" s="6"/>
      <c r="Q185" s="6"/>
    </row>
    <row r="186" spans="2:17" s="8" customFormat="1" ht="9">
      <c r="B186" s="84"/>
      <c r="D186" s="9"/>
      <c r="E186" s="10"/>
      <c r="F186" s="3"/>
      <c r="G186" s="4"/>
      <c r="H186" s="141"/>
      <c r="I186" s="4"/>
      <c r="J186" s="6"/>
      <c r="K186" s="6"/>
      <c r="L186" s="6"/>
      <c r="M186" s="6"/>
      <c r="N186" s="6"/>
      <c r="O186" s="6"/>
      <c r="P186" s="6"/>
      <c r="Q186" s="6"/>
    </row>
    <row r="187" spans="2:17" s="8" customFormat="1" ht="9">
      <c r="B187" s="84"/>
      <c r="D187" s="9"/>
      <c r="E187" s="10"/>
      <c r="F187" s="3"/>
      <c r="G187" s="4"/>
      <c r="H187" s="141"/>
      <c r="I187" s="4"/>
      <c r="J187" s="6"/>
      <c r="K187" s="6"/>
      <c r="L187" s="6"/>
      <c r="M187" s="6"/>
      <c r="N187" s="6"/>
      <c r="O187" s="6"/>
      <c r="P187" s="6"/>
      <c r="Q187" s="6"/>
    </row>
    <row r="188" spans="2:17" s="8" customFormat="1" ht="9">
      <c r="B188" s="84"/>
      <c r="D188" s="9"/>
      <c r="E188" s="10"/>
      <c r="F188" s="3"/>
      <c r="G188" s="4"/>
      <c r="H188" s="141"/>
      <c r="I188" s="4"/>
      <c r="J188" s="6"/>
      <c r="K188" s="6"/>
      <c r="L188" s="6"/>
      <c r="M188" s="6"/>
      <c r="N188" s="6"/>
      <c r="O188" s="6"/>
      <c r="P188" s="6"/>
      <c r="Q188" s="6"/>
    </row>
    <row r="189" spans="2:17" s="8" customFormat="1" ht="9">
      <c r="B189" s="84"/>
      <c r="D189" s="9"/>
      <c r="E189" s="10"/>
      <c r="F189" s="3"/>
      <c r="G189" s="4"/>
      <c r="H189" s="141"/>
      <c r="I189" s="4"/>
      <c r="J189" s="6"/>
      <c r="K189" s="6"/>
      <c r="L189" s="6"/>
      <c r="M189" s="6"/>
      <c r="N189" s="6"/>
      <c r="O189" s="6"/>
      <c r="P189" s="6"/>
      <c r="Q189" s="6"/>
    </row>
    <row r="190" spans="2:17" s="8" customFormat="1" ht="9">
      <c r="B190" s="84"/>
      <c r="D190" s="9"/>
      <c r="E190" s="10"/>
      <c r="F190" s="3"/>
      <c r="G190" s="4"/>
      <c r="H190" s="141"/>
      <c r="I190" s="4"/>
      <c r="J190" s="6"/>
      <c r="K190" s="6"/>
      <c r="L190" s="6"/>
      <c r="M190" s="6"/>
      <c r="N190" s="6"/>
      <c r="O190" s="6"/>
      <c r="P190" s="6"/>
      <c r="Q190" s="6"/>
    </row>
    <row r="191" spans="2:17" s="8" customFormat="1" ht="9">
      <c r="B191" s="84"/>
      <c r="D191" s="9"/>
      <c r="E191" s="10"/>
      <c r="F191" s="3"/>
      <c r="G191" s="4"/>
      <c r="H191" s="141"/>
      <c r="I191" s="4"/>
      <c r="J191" s="6"/>
      <c r="K191" s="6"/>
      <c r="L191" s="6"/>
      <c r="M191" s="6"/>
      <c r="N191" s="6"/>
      <c r="O191" s="6"/>
      <c r="P191" s="6"/>
      <c r="Q191" s="6"/>
    </row>
  </sheetData>
  <sheetProtection/>
  <mergeCells count="11">
    <mergeCell ref="B88:B89"/>
    <mergeCell ref="C88:I89"/>
    <mergeCell ref="B78:B79"/>
    <mergeCell ref="C78:I79"/>
    <mergeCell ref="C84:I84"/>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2" min="1" max="9" man="1"/>
  </rowBreaks>
</worksheet>
</file>

<file path=xl/worksheets/sheet14.xml><?xml version="1.0" encoding="utf-8"?>
<worksheet xmlns="http://schemas.openxmlformats.org/spreadsheetml/2006/main" xmlns:r="http://schemas.openxmlformats.org/officeDocument/2006/relationships">
  <dimension ref="B2:Q191"/>
  <sheetViews>
    <sheetView showZeros="0" zoomScale="145" zoomScaleNormal="145" zoomScaleSheetLayoutView="145" zoomScalePageLayoutView="0" workbookViewId="0" topLeftCell="A4">
      <selection activeCell="K31" sqref="K31"/>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7109375" style="4" bestFit="1" customWidth="1"/>
    <col min="8" max="8" width="9.57421875" style="5" customWidth="1"/>
    <col min="9" max="9" width="9.57421875" style="4" bestFit="1" customWidth="1"/>
    <col min="10" max="10" width="1.28515625" style="6" customWidth="1"/>
    <col min="11" max="17" width="11.421875" style="6" customWidth="1"/>
    <col min="18" max="16384" width="11.421875" style="7" customWidth="1"/>
  </cols>
  <sheetData>
    <row r="2" spans="2:5" ht="12.75">
      <c r="B2" s="2" t="s">
        <v>115</v>
      </c>
      <c r="C2" s="80">
        <v>1843</v>
      </c>
      <c r="D2" s="1"/>
      <c r="E2" s="2"/>
    </row>
    <row r="3" spans="2:9" ht="28.5" customHeight="1">
      <c r="B3" s="2" t="s">
        <v>114</v>
      </c>
      <c r="C3" s="268" t="s">
        <v>165</v>
      </c>
      <c r="D3" s="268"/>
      <c r="E3" s="268"/>
      <c r="F3" s="268"/>
      <c r="G3" s="268"/>
      <c r="H3" s="268"/>
      <c r="I3" s="268"/>
    </row>
    <row r="4" ht="6.75" customHeight="1"/>
    <row r="5" spans="2:9" ht="25.5" customHeight="1">
      <c r="B5" s="273" t="s">
        <v>0</v>
      </c>
      <c r="C5" s="274"/>
      <c r="D5" s="267" t="s">
        <v>117</v>
      </c>
      <c r="E5" s="267"/>
      <c r="F5" s="271" t="s">
        <v>3</v>
      </c>
      <c r="G5" s="270" t="s">
        <v>2</v>
      </c>
      <c r="H5" s="40" t="s">
        <v>55</v>
      </c>
      <c r="I5" s="85"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s="6" customFormat="1" ht="9" customHeight="1">
      <c r="B8" s="73">
        <v>1</v>
      </c>
      <c r="C8" s="45" t="s">
        <v>144</v>
      </c>
      <c r="D8" s="48">
        <f>G8*0.5659</f>
        <v>15800.4939</v>
      </c>
      <c r="E8" s="49" t="s">
        <v>109</v>
      </c>
      <c r="F8" s="42" t="s">
        <v>13</v>
      </c>
      <c r="G8" s="46">
        <v>27921</v>
      </c>
      <c r="H8" s="132">
        <v>20</v>
      </c>
      <c r="I8" s="47">
        <v>558420</v>
      </c>
    </row>
    <row r="9" spans="2:10" s="6" customFormat="1" ht="9" customHeight="1">
      <c r="B9" s="73"/>
      <c r="C9" s="125" t="s">
        <v>162</v>
      </c>
      <c r="D9" s="126">
        <f>G9*0.5659</f>
        <v>706.2432</v>
      </c>
      <c r="E9" s="127" t="s">
        <v>109</v>
      </c>
      <c r="F9" s="170" t="s">
        <v>13</v>
      </c>
      <c r="G9" s="128">
        <v>1248</v>
      </c>
      <c r="H9" s="132"/>
      <c r="I9" s="47"/>
      <c r="J9" s="121" t="s">
        <v>136</v>
      </c>
    </row>
    <row r="10" spans="2:9" s="6" customFormat="1" ht="9">
      <c r="B10" s="74">
        <v>2</v>
      </c>
      <c r="C10" s="27" t="s">
        <v>27</v>
      </c>
      <c r="D10" s="50">
        <f aca="true" t="shared" si="0" ref="D10:D16">G10*0.5659</f>
        <v>166033.36229999998</v>
      </c>
      <c r="E10" s="51" t="s">
        <v>109</v>
      </c>
      <c r="F10" s="28" t="s">
        <v>13</v>
      </c>
      <c r="G10" s="29">
        <v>293397</v>
      </c>
      <c r="H10" s="133">
        <v>6</v>
      </c>
      <c r="I10" s="31">
        <v>1760382</v>
      </c>
    </row>
    <row r="11" spans="2:9" s="6" customFormat="1" ht="9">
      <c r="B11" s="74">
        <v>3</v>
      </c>
      <c r="C11" s="27" t="s">
        <v>14</v>
      </c>
      <c r="D11" s="50">
        <f>G11*0.5659</f>
        <v>15616.576399999998</v>
      </c>
      <c r="E11" s="51" t="s">
        <v>109</v>
      </c>
      <c r="F11" s="28" t="s">
        <v>13</v>
      </c>
      <c r="G11" s="29">
        <v>27596</v>
      </c>
      <c r="H11" s="133">
        <v>5</v>
      </c>
      <c r="I11" s="31">
        <v>137980</v>
      </c>
    </row>
    <row r="12" spans="2:9" s="6" customFormat="1" ht="9">
      <c r="B12" s="74">
        <v>4</v>
      </c>
      <c r="C12" s="27" t="s">
        <v>16</v>
      </c>
      <c r="D12" s="50">
        <f t="shared" si="0"/>
        <v>573.8226</v>
      </c>
      <c r="E12" s="51" t="s">
        <v>109</v>
      </c>
      <c r="F12" s="28" t="s">
        <v>13</v>
      </c>
      <c r="G12" s="29">
        <v>1014</v>
      </c>
      <c r="H12" s="133">
        <v>3</v>
      </c>
      <c r="I12" s="31">
        <v>3042</v>
      </c>
    </row>
    <row r="13" spans="2:9" s="6" customFormat="1" ht="9">
      <c r="B13" s="74">
        <v>5</v>
      </c>
      <c r="C13" s="27" t="s">
        <v>28</v>
      </c>
      <c r="D13" s="50">
        <f t="shared" si="0"/>
        <v>1718.6382999999998</v>
      </c>
      <c r="E13" s="51" t="s">
        <v>109</v>
      </c>
      <c r="F13" s="28" t="s">
        <v>13</v>
      </c>
      <c r="G13" s="29">
        <v>3037</v>
      </c>
      <c r="H13" s="133">
        <v>12</v>
      </c>
      <c r="I13" s="31">
        <v>36444</v>
      </c>
    </row>
    <row r="14" spans="2:9" s="6" customFormat="1" ht="9">
      <c r="B14" s="74">
        <v>6</v>
      </c>
      <c r="C14" s="27" t="s">
        <v>15</v>
      </c>
      <c r="D14" s="50">
        <f t="shared" si="0"/>
        <v>468213.77609999996</v>
      </c>
      <c r="E14" s="51" t="s">
        <v>109</v>
      </c>
      <c r="F14" s="28" t="s">
        <v>13</v>
      </c>
      <c r="G14" s="29">
        <v>827379</v>
      </c>
      <c r="H14" s="133">
        <v>4</v>
      </c>
      <c r="I14" s="31">
        <v>3309516</v>
      </c>
    </row>
    <row r="15" spans="2:10" s="6" customFormat="1" ht="9" customHeight="1">
      <c r="B15" s="74"/>
      <c r="C15" s="125" t="s">
        <v>162</v>
      </c>
      <c r="D15" s="126">
        <f>G15*0.5659</f>
        <v>176725.47689999998</v>
      </c>
      <c r="E15" s="127" t="s">
        <v>109</v>
      </c>
      <c r="F15" s="171" t="s">
        <v>13</v>
      </c>
      <c r="G15" s="128">
        <v>312291</v>
      </c>
      <c r="H15" s="133"/>
      <c r="I15" s="31"/>
      <c r="J15" s="121" t="s">
        <v>136</v>
      </c>
    </row>
    <row r="16" spans="2:9" s="6" customFormat="1" ht="9">
      <c r="B16" s="74">
        <v>7</v>
      </c>
      <c r="C16" s="27" t="s">
        <v>17</v>
      </c>
      <c r="D16" s="50">
        <f t="shared" si="0"/>
        <v>8137.076099999999</v>
      </c>
      <c r="E16" s="51" t="s">
        <v>109</v>
      </c>
      <c r="F16" s="28" t="s">
        <v>13</v>
      </c>
      <c r="G16" s="29">
        <v>14379</v>
      </c>
      <c r="H16" s="133">
        <v>4</v>
      </c>
      <c r="I16" s="31">
        <v>57516</v>
      </c>
    </row>
    <row r="17" spans="2:9" s="6" customFormat="1" ht="9">
      <c r="B17" s="74">
        <v>8</v>
      </c>
      <c r="C17" s="27" t="s">
        <v>29</v>
      </c>
      <c r="D17" s="50"/>
      <c r="E17" s="51"/>
      <c r="F17" s="28" t="s">
        <v>4</v>
      </c>
      <c r="G17" s="29">
        <v>99410</v>
      </c>
      <c r="H17" s="133">
        <v>80</v>
      </c>
      <c r="I17" s="31">
        <v>7952800</v>
      </c>
    </row>
    <row r="18" spans="2:9" s="6" customFormat="1" ht="9">
      <c r="B18" s="74">
        <v>9</v>
      </c>
      <c r="C18" s="27" t="s">
        <v>202</v>
      </c>
      <c r="D18" s="50"/>
      <c r="E18" s="51"/>
      <c r="F18" s="28" t="s">
        <v>4</v>
      </c>
      <c r="G18" s="29">
        <v>111725</v>
      </c>
      <c r="H18" s="133">
        <v>15</v>
      </c>
      <c r="I18" s="31">
        <v>1675875</v>
      </c>
    </row>
    <row r="19" spans="2:9" s="6" customFormat="1" ht="9" customHeight="1">
      <c r="B19" s="74">
        <v>10</v>
      </c>
      <c r="C19" s="27" t="s">
        <v>31</v>
      </c>
      <c r="D19" s="50"/>
      <c r="E19" s="51"/>
      <c r="F19" s="28" t="s">
        <v>4</v>
      </c>
      <c r="G19" s="29">
        <v>39899</v>
      </c>
      <c r="H19" s="133">
        <v>4.4</v>
      </c>
      <c r="I19" s="31">
        <v>175556</v>
      </c>
    </row>
    <row r="20" spans="2:9" s="6" customFormat="1" ht="9">
      <c r="B20" s="74">
        <v>11</v>
      </c>
      <c r="C20" s="27" t="s">
        <v>32</v>
      </c>
      <c r="D20" s="50"/>
      <c r="E20" s="51"/>
      <c r="F20" s="28" t="s">
        <v>4</v>
      </c>
      <c r="G20" s="29">
        <v>65973</v>
      </c>
      <c r="H20" s="133">
        <v>2.2</v>
      </c>
      <c r="I20" s="31">
        <v>145141</v>
      </c>
    </row>
    <row r="21" spans="2:9" s="6" customFormat="1" ht="9" customHeight="1">
      <c r="B21" s="74">
        <v>12</v>
      </c>
      <c r="C21" s="27" t="s">
        <v>33</v>
      </c>
      <c r="D21" s="50"/>
      <c r="E21" s="51"/>
      <c r="F21" s="28" t="s">
        <v>4</v>
      </c>
      <c r="G21" s="29">
        <v>8131</v>
      </c>
      <c r="H21" s="133">
        <v>10.6666666666666</v>
      </c>
      <c r="I21" s="31">
        <v>86731</v>
      </c>
    </row>
    <row r="22" spans="2:9" s="6" customFormat="1" ht="9">
      <c r="B22" s="74">
        <v>13</v>
      </c>
      <c r="C22" s="27" t="s">
        <v>34</v>
      </c>
      <c r="D22" s="50"/>
      <c r="E22" s="51"/>
      <c r="F22" s="28" t="s">
        <v>4</v>
      </c>
      <c r="G22" s="29">
        <v>73541</v>
      </c>
      <c r="H22" s="133">
        <v>37.5</v>
      </c>
      <c r="I22" s="31">
        <v>2757787</v>
      </c>
    </row>
    <row r="23" spans="2:9" s="6" customFormat="1" ht="9">
      <c r="B23" s="74">
        <v>14</v>
      </c>
      <c r="C23" s="27" t="s">
        <v>145</v>
      </c>
      <c r="D23" s="50">
        <f>G23*56.001</f>
        <v>612594.939</v>
      </c>
      <c r="E23" s="51" t="s">
        <v>110</v>
      </c>
      <c r="F23" s="28" t="s">
        <v>6</v>
      </c>
      <c r="G23" s="29">
        <v>10939</v>
      </c>
      <c r="H23" s="133">
        <v>21</v>
      </c>
      <c r="I23" s="31">
        <v>229719</v>
      </c>
    </row>
    <row r="24" spans="2:9" s="6" customFormat="1" ht="9">
      <c r="B24" s="74">
        <v>15</v>
      </c>
      <c r="C24" s="27" t="s">
        <v>36</v>
      </c>
      <c r="D24" s="50"/>
      <c r="E24" s="51"/>
      <c r="F24" s="28" t="s">
        <v>4</v>
      </c>
      <c r="G24" s="29">
        <v>390957</v>
      </c>
      <c r="H24" s="133">
        <v>1.2</v>
      </c>
      <c r="I24" s="31">
        <v>469148</v>
      </c>
    </row>
    <row r="25" spans="2:9" s="6" customFormat="1" ht="9">
      <c r="B25" s="74">
        <v>16</v>
      </c>
      <c r="C25" s="27" t="s">
        <v>37</v>
      </c>
      <c r="D25" s="50"/>
      <c r="E25" s="51"/>
      <c r="F25" s="28" t="s">
        <v>4</v>
      </c>
      <c r="G25" s="29">
        <v>1629337</v>
      </c>
      <c r="H25" s="133">
        <v>0.25</v>
      </c>
      <c r="I25" s="31">
        <v>407334</v>
      </c>
    </row>
    <row r="26" spans="2:9" s="6" customFormat="1" ht="9">
      <c r="B26" s="74">
        <v>17</v>
      </c>
      <c r="C26" s="27" t="s">
        <v>38</v>
      </c>
      <c r="D26" s="50"/>
      <c r="E26" s="51"/>
      <c r="F26" s="28" t="s">
        <v>4</v>
      </c>
      <c r="G26" s="29">
        <v>1347</v>
      </c>
      <c r="H26" s="133">
        <v>25</v>
      </c>
      <c r="I26" s="31">
        <v>33675</v>
      </c>
    </row>
    <row r="27" spans="2:9" s="6" customFormat="1" ht="9">
      <c r="B27" s="74">
        <v>18</v>
      </c>
      <c r="C27" s="27" t="s">
        <v>39</v>
      </c>
      <c r="D27" s="52"/>
      <c r="E27" s="51"/>
      <c r="F27" s="28" t="s">
        <v>4</v>
      </c>
      <c r="G27" s="29">
        <v>1063</v>
      </c>
      <c r="H27" s="133">
        <v>25</v>
      </c>
      <c r="I27" s="31">
        <v>26575</v>
      </c>
    </row>
    <row r="28" spans="2:9" s="6" customFormat="1" ht="9">
      <c r="B28" s="74">
        <v>19</v>
      </c>
      <c r="C28" s="27" t="s">
        <v>40</v>
      </c>
      <c r="D28" s="50"/>
      <c r="E28" s="51"/>
      <c r="F28" s="28" t="s">
        <v>4</v>
      </c>
      <c r="G28" s="29">
        <v>7506</v>
      </c>
      <c r="H28" s="133">
        <v>9</v>
      </c>
      <c r="I28" s="31">
        <v>67554</v>
      </c>
    </row>
    <row r="29" spans="2:9" s="6" customFormat="1" ht="9">
      <c r="B29" s="74">
        <v>20</v>
      </c>
      <c r="C29" s="27" t="s">
        <v>5</v>
      </c>
      <c r="D29" s="50"/>
      <c r="E29" s="51"/>
      <c r="F29" s="28" t="s">
        <v>4</v>
      </c>
      <c r="G29" s="29">
        <v>112391</v>
      </c>
      <c r="H29" s="133">
        <v>0.5</v>
      </c>
      <c r="I29" s="31">
        <v>56195</v>
      </c>
    </row>
    <row r="30" spans="2:9" s="6" customFormat="1" ht="9">
      <c r="B30" s="74">
        <v>21</v>
      </c>
      <c r="C30" s="27" t="s">
        <v>41</v>
      </c>
      <c r="D30" s="50">
        <f>G30*56.001</f>
        <v>2688.048</v>
      </c>
      <c r="E30" s="51" t="s">
        <v>110</v>
      </c>
      <c r="F30" s="28" t="s">
        <v>6</v>
      </c>
      <c r="G30" s="29">
        <v>48</v>
      </c>
      <c r="H30" s="133">
        <v>20</v>
      </c>
      <c r="I30" s="31">
        <v>960</v>
      </c>
    </row>
    <row r="31" spans="2:9" s="6" customFormat="1" ht="9">
      <c r="B31" s="74">
        <v>22</v>
      </c>
      <c r="C31" s="27" t="s">
        <v>208</v>
      </c>
      <c r="D31" s="50"/>
      <c r="E31" s="51"/>
      <c r="F31" s="28" t="s">
        <v>4</v>
      </c>
      <c r="G31" s="29">
        <v>42793</v>
      </c>
      <c r="H31" s="133">
        <v>1.4</v>
      </c>
      <c r="I31" s="31">
        <v>59910</v>
      </c>
    </row>
    <row r="32" spans="2:9" s="6" customFormat="1" ht="22.5" customHeight="1">
      <c r="B32" s="74">
        <v>23</v>
      </c>
      <c r="C32" s="27" t="s">
        <v>209</v>
      </c>
      <c r="D32" s="50"/>
      <c r="E32" s="51"/>
      <c r="F32" s="28" t="s">
        <v>4</v>
      </c>
      <c r="G32" s="29">
        <v>90873</v>
      </c>
      <c r="H32" s="133">
        <v>0.6</v>
      </c>
      <c r="I32" s="31">
        <v>54524</v>
      </c>
    </row>
    <row r="33" spans="2:9" s="6" customFormat="1" ht="22.5" customHeight="1">
      <c r="B33" s="74">
        <v>24</v>
      </c>
      <c r="C33" s="27" t="s">
        <v>44</v>
      </c>
      <c r="D33" s="52">
        <f>G33*12</f>
        <v>37908</v>
      </c>
      <c r="E33" s="51" t="s">
        <v>116</v>
      </c>
      <c r="F33" s="28" t="s">
        <v>183</v>
      </c>
      <c r="G33" s="29">
        <v>3159</v>
      </c>
      <c r="H33" s="133">
        <v>0.4</v>
      </c>
      <c r="I33" s="31">
        <v>1264</v>
      </c>
    </row>
    <row r="34" spans="2:9" s="6" customFormat="1" ht="30" customHeight="1">
      <c r="B34" s="75">
        <v>25</v>
      </c>
      <c r="C34" s="101" t="s">
        <v>146</v>
      </c>
      <c r="D34" s="50">
        <f>G34*56.001</f>
        <v>841751.031</v>
      </c>
      <c r="E34" s="51" t="s">
        <v>110</v>
      </c>
      <c r="F34" s="42" t="s">
        <v>6</v>
      </c>
      <c r="G34" s="43">
        <v>15031</v>
      </c>
      <c r="H34" s="134">
        <v>20</v>
      </c>
      <c r="I34" s="44">
        <v>300620</v>
      </c>
    </row>
    <row r="35" spans="2:9" s="6" customFormat="1" ht="9">
      <c r="B35" s="75">
        <v>26</v>
      </c>
      <c r="C35" s="101" t="s">
        <v>227</v>
      </c>
      <c r="D35" s="50">
        <f>G35*56.001</f>
        <v>7907845.209</v>
      </c>
      <c r="E35" s="51" t="s">
        <v>110</v>
      </c>
      <c r="F35" s="42" t="s">
        <v>6</v>
      </c>
      <c r="G35" s="43">
        <v>141209</v>
      </c>
      <c r="H35" s="134">
        <v>3</v>
      </c>
      <c r="I35" s="44">
        <v>423627</v>
      </c>
    </row>
    <row r="36" spans="2:9" s="6" customFormat="1" ht="9">
      <c r="B36" s="74">
        <v>27</v>
      </c>
      <c r="C36" s="27" t="s">
        <v>148</v>
      </c>
      <c r="D36" s="50">
        <f>G36*56.001</f>
        <v>22325918.669999998</v>
      </c>
      <c r="E36" s="51" t="s">
        <v>110</v>
      </c>
      <c r="F36" s="28" t="s">
        <v>6</v>
      </c>
      <c r="G36" s="29">
        <v>398670</v>
      </c>
      <c r="H36" s="133">
        <v>2.66666666666666</v>
      </c>
      <c r="I36" s="31">
        <v>1063120</v>
      </c>
    </row>
    <row r="37" spans="2:9" s="6" customFormat="1" ht="9">
      <c r="B37" s="74">
        <v>28</v>
      </c>
      <c r="C37" s="27" t="s">
        <v>49</v>
      </c>
      <c r="D37" s="50">
        <f aca="true" t="shared" si="1" ref="D37:D48">G37*56.001</f>
        <v>1879337.559</v>
      </c>
      <c r="E37" s="51" t="s">
        <v>110</v>
      </c>
      <c r="F37" s="28" t="s">
        <v>6</v>
      </c>
      <c r="G37" s="29">
        <v>33559</v>
      </c>
      <c r="H37" s="133">
        <v>5.5</v>
      </c>
      <c r="I37" s="31">
        <v>184574</v>
      </c>
    </row>
    <row r="38" spans="2:9" s="6" customFormat="1" ht="30" customHeight="1">
      <c r="B38" s="74">
        <v>29</v>
      </c>
      <c r="C38" s="27" t="s">
        <v>123</v>
      </c>
      <c r="D38" s="50">
        <f t="shared" si="1"/>
        <v>55010062.305</v>
      </c>
      <c r="E38" s="51" t="s">
        <v>110</v>
      </c>
      <c r="F38" s="28" t="s">
        <v>6</v>
      </c>
      <c r="G38" s="29">
        <v>982305</v>
      </c>
      <c r="H38" s="133">
        <v>4.25</v>
      </c>
      <c r="I38" s="31">
        <v>4174796</v>
      </c>
    </row>
    <row r="39" spans="2:9" s="6" customFormat="1" ht="9">
      <c r="B39" s="74">
        <v>30</v>
      </c>
      <c r="C39" s="27" t="s">
        <v>54</v>
      </c>
      <c r="D39" s="50">
        <f t="shared" si="1"/>
        <v>516833.229</v>
      </c>
      <c r="E39" s="51" t="s">
        <v>110</v>
      </c>
      <c r="F39" s="28" t="s">
        <v>6</v>
      </c>
      <c r="G39" s="29">
        <v>9229</v>
      </c>
      <c r="H39" s="133">
        <v>16</v>
      </c>
      <c r="I39" s="31">
        <v>147664</v>
      </c>
    </row>
    <row r="40" spans="2:10" s="6" customFormat="1" ht="22.5" customHeight="1">
      <c r="B40" s="74">
        <v>31</v>
      </c>
      <c r="C40" s="27" t="s">
        <v>236</v>
      </c>
      <c r="D40" s="50">
        <f t="shared" si="1"/>
        <v>2094493.4009999998</v>
      </c>
      <c r="E40" s="51" t="s">
        <v>110</v>
      </c>
      <c r="F40" s="28" t="s">
        <v>6</v>
      </c>
      <c r="G40" s="29">
        <v>37401</v>
      </c>
      <c r="H40" s="133">
        <v>16</v>
      </c>
      <c r="I40" s="31">
        <v>598416</v>
      </c>
      <c r="J40" s="86"/>
    </row>
    <row r="41" spans="2:9" s="6" customFormat="1" ht="22.5" customHeight="1">
      <c r="B41" s="74">
        <v>32</v>
      </c>
      <c r="C41" s="27" t="s">
        <v>61</v>
      </c>
      <c r="D41" s="50">
        <f t="shared" si="1"/>
        <v>8180794.083</v>
      </c>
      <c r="E41" s="51" t="s">
        <v>110</v>
      </c>
      <c r="F41" s="28" t="s">
        <v>6</v>
      </c>
      <c r="G41" s="29">
        <v>146083</v>
      </c>
      <c r="H41" s="133">
        <v>3.5</v>
      </c>
      <c r="I41" s="31">
        <v>511297</v>
      </c>
    </row>
    <row r="42" spans="2:9" s="6" customFormat="1" ht="9" customHeight="1">
      <c r="B42" s="74">
        <v>33</v>
      </c>
      <c r="C42" s="27" t="s">
        <v>197</v>
      </c>
      <c r="D42" s="50">
        <f t="shared" si="1"/>
        <v>26661012.081</v>
      </c>
      <c r="E42" s="51" t="s">
        <v>110</v>
      </c>
      <c r="F42" s="28" t="s">
        <v>6</v>
      </c>
      <c r="G42" s="29">
        <v>476081</v>
      </c>
      <c r="H42" s="133">
        <v>1.6</v>
      </c>
      <c r="I42" s="31">
        <v>761730</v>
      </c>
    </row>
    <row r="43" spans="2:9" s="6" customFormat="1" ht="9" customHeight="1">
      <c r="B43" s="74">
        <v>34</v>
      </c>
      <c r="C43" s="27" t="s">
        <v>211</v>
      </c>
      <c r="D43" s="50">
        <f t="shared" si="1"/>
        <v>13942120.962</v>
      </c>
      <c r="E43" s="51" t="s">
        <v>110</v>
      </c>
      <c r="F43" s="28" t="s">
        <v>6</v>
      </c>
      <c r="G43" s="29">
        <v>248962</v>
      </c>
      <c r="H43" s="133">
        <v>3.5</v>
      </c>
      <c r="I43" s="31">
        <v>871367</v>
      </c>
    </row>
    <row r="44" spans="2:9" s="6" customFormat="1" ht="9">
      <c r="B44" s="74">
        <v>35</v>
      </c>
      <c r="C44" s="27" t="s">
        <v>125</v>
      </c>
      <c r="D44" s="50">
        <f t="shared" si="1"/>
        <v>1022746.2629999999</v>
      </c>
      <c r="E44" s="51" t="s">
        <v>110</v>
      </c>
      <c r="F44" s="28" t="s">
        <v>6</v>
      </c>
      <c r="G44" s="29">
        <v>18263</v>
      </c>
      <c r="H44" s="133">
        <v>15</v>
      </c>
      <c r="I44" s="31">
        <v>273945</v>
      </c>
    </row>
    <row r="45" spans="2:9" s="6" customFormat="1" ht="22.5" customHeight="1">
      <c r="B45" s="74">
        <v>36</v>
      </c>
      <c r="C45" s="27" t="s">
        <v>237</v>
      </c>
      <c r="D45" s="50">
        <f t="shared" si="1"/>
        <v>1795280.058</v>
      </c>
      <c r="E45" s="51" t="s">
        <v>110</v>
      </c>
      <c r="F45" s="28" t="s">
        <v>6</v>
      </c>
      <c r="G45" s="29">
        <v>32058</v>
      </c>
      <c r="H45" s="133">
        <v>25</v>
      </c>
      <c r="I45" s="31">
        <v>801450</v>
      </c>
    </row>
    <row r="46" spans="2:9" s="6" customFormat="1" ht="10.5" customHeight="1">
      <c r="B46" s="74">
        <v>37</v>
      </c>
      <c r="C46" s="27" t="s">
        <v>213</v>
      </c>
      <c r="D46" s="50">
        <f>G46*56.001</f>
        <v>1638869.265</v>
      </c>
      <c r="E46" s="51" t="s">
        <v>110</v>
      </c>
      <c r="F46" s="28" t="s">
        <v>6</v>
      </c>
      <c r="G46" s="29">
        <v>29265</v>
      </c>
      <c r="H46" s="133">
        <v>35</v>
      </c>
      <c r="I46" s="31">
        <v>1024275</v>
      </c>
    </row>
    <row r="47" spans="2:9" s="6" customFormat="1" ht="9" customHeight="1">
      <c r="B47" s="74">
        <v>38</v>
      </c>
      <c r="C47" s="27" t="s">
        <v>67</v>
      </c>
      <c r="D47" s="50">
        <f t="shared" si="1"/>
        <v>41944.748999999996</v>
      </c>
      <c r="E47" s="51" t="s">
        <v>110</v>
      </c>
      <c r="F47" s="28" t="s">
        <v>6</v>
      </c>
      <c r="G47" s="29">
        <v>749</v>
      </c>
      <c r="H47" s="133">
        <v>30</v>
      </c>
      <c r="I47" s="31">
        <v>22470</v>
      </c>
    </row>
    <row r="48" spans="2:9" s="6" customFormat="1" ht="9">
      <c r="B48" s="74">
        <v>39</v>
      </c>
      <c r="C48" s="27" t="s">
        <v>9</v>
      </c>
      <c r="D48" s="50">
        <f t="shared" si="1"/>
        <v>685788.2459999999</v>
      </c>
      <c r="E48" s="51" t="s">
        <v>110</v>
      </c>
      <c r="F48" s="28" t="s">
        <v>6</v>
      </c>
      <c r="G48" s="29">
        <v>12246</v>
      </c>
      <c r="H48" s="133">
        <v>24</v>
      </c>
      <c r="I48" s="31">
        <v>293904</v>
      </c>
    </row>
    <row r="49" spans="2:9" s="6" customFormat="1" ht="9">
      <c r="B49" s="74">
        <v>40</v>
      </c>
      <c r="C49" s="27" t="s">
        <v>68</v>
      </c>
      <c r="D49" s="50">
        <f>G49*0.01414</f>
        <v>184140.99214</v>
      </c>
      <c r="E49" s="51" t="s">
        <v>109</v>
      </c>
      <c r="F49" s="28" t="s">
        <v>69</v>
      </c>
      <c r="G49" s="29">
        <v>13022701</v>
      </c>
      <c r="H49" s="133">
        <v>0.08333333333333333</v>
      </c>
      <c r="I49" s="31">
        <v>1085225</v>
      </c>
    </row>
    <row r="50" spans="2:9" s="6" customFormat="1" ht="9">
      <c r="B50" s="74">
        <v>41</v>
      </c>
      <c r="C50" s="27" t="s">
        <v>12</v>
      </c>
      <c r="D50" s="50"/>
      <c r="E50" s="51"/>
      <c r="F50" s="28" t="s">
        <v>4</v>
      </c>
      <c r="G50" s="29">
        <v>51465509</v>
      </c>
      <c r="H50" s="133" t="s">
        <v>130</v>
      </c>
      <c r="I50" s="31">
        <v>686207</v>
      </c>
    </row>
    <row r="51" spans="2:9" s="6" customFormat="1" ht="9">
      <c r="B51" s="74">
        <v>42</v>
      </c>
      <c r="C51" s="27" t="s">
        <v>216</v>
      </c>
      <c r="D51" s="50">
        <f aca="true" t="shared" si="2" ref="D51:D56">G51*56.001</f>
        <v>146274.612</v>
      </c>
      <c r="E51" s="51" t="s">
        <v>110</v>
      </c>
      <c r="F51" s="28" t="s">
        <v>6</v>
      </c>
      <c r="G51" s="29">
        <v>2612</v>
      </c>
      <c r="H51" s="133">
        <v>100</v>
      </c>
      <c r="I51" s="31">
        <v>261200</v>
      </c>
    </row>
    <row r="52" spans="2:9" s="6" customFormat="1" ht="9">
      <c r="B52" s="74">
        <v>43</v>
      </c>
      <c r="C52" s="27" t="s">
        <v>228</v>
      </c>
      <c r="D52" s="50">
        <f t="shared" si="2"/>
        <v>68489.223</v>
      </c>
      <c r="E52" s="51" t="s">
        <v>110</v>
      </c>
      <c r="F52" s="28" t="s">
        <v>6</v>
      </c>
      <c r="G52" s="29">
        <v>1223</v>
      </c>
      <c r="H52" s="133">
        <v>80</v>
      </c>
      <c r="I52" s="31">
        <v>97840</v>
      </c>
    </row>
    <row r="53" spans="2:9" s="6" customFormat="1" ht="9">
      <c r="B53" s="74">
        <v>44</v>
      </c>
      <c r="C53" s="27" t="s">
        <v>217</v>
      </c>
      <c r="D53" s="50">
        <f t="shared" si="2"/>
        <v>30632.547</v>
      </c>
      <c r="E53" s="51" t="s">
        <v>110</v>
      </c>
      <c r="F53" s="28" t="s">
        <v>6</v>
      </c>
      <c r="G53" s="29">
        <v>547</v>
      </c>
      <c r="H53" s="133">
        <v>24</v>
      </c>
      <c r="I53" s="31">
        <v>13128</v>
      </c>
    </row>
    <row r="54" spans="2:9" s="6" customFormat="1" ht="9">
      <c r="B54" s="74">
        <v>45</v>
      </c>
      <c r="C54" s="27" t="s">
        <v>75</v>
      </c>
      <c r="D54" s="50">
        <f t="shared" si="2"/>
        <v>132442.365</v>
      </c>
      <c r="E54" s="51" t="s">
        <v>110</v>
      </c>
      <c r="F54" s="28" t="s">
        <v>6</v>
      </c>
      <c r="G54" s="29">
        <v>2365</v>
      </c>
      <c r="H54" s="133">
        <v>60</v>
      </c>
      <c r="I54" s="31">
        <v>141900</v>
      </c>
    </row>
    <row r="55" spans="2:9" s="6" customFormat="1" ht="9">
      <c r="B55" s="74">
        <v>46</v>
      </c>
      <c r="C55" s="27" t="s">
        <v>20</v>
      </c>
      <c r="D55" s="50">
        <f t="shared" si="2"/>
        <v>16371836.349</v>
      </c>
      <c r="E55" s="51" t="s">
        <v>110</v>
      </c>
      <c r="F55" s="28" t="s">
        <v>6</v>
      </c>
      <c r="G55" s="29">
        <v>292349</v>
      </c>
      <c r="H55" s="135">
        <v>1</v>
      </c>
      <c r="I55" s="31">
        <v>292349</v>
      </c>
    </row>
    <row r="56" spans="2:9" s="6" customFormat="1" ht="9">
      <c r="B56" s="74">
        <v>47</v>
      </c>
      <c r="C56" s="27" t="s">
        <v>129</v>
      </c>
      <c r="D56" s="50">
        <f t="shared" si="2"/>
        <v>16582064.103</v>
      </c>
      <c r="E56" s="51" t="s">
        <v>110</v>
      </c>
      <c r="F56" s="28" t="s">
        <v>6</v>
      </c>
      <c r="G56" s="29">
        <v>296103</v>
      </c>
      <c r="H56" s="133">
        <v>1.5</v>
      </c>
      <c r="I56" s="31">
        <v>444154</v>
      </c>
    </row>
    <row r="57" spans="2:9" s="6" customFormat="1" ht="22.5" customHeight="1">
      <c r="B57" s="74">
        <v>48</v>
      </c>
      <c r="C57" s="27" t="s">
        <v>221</v>
      </c>
      <c r="D57" s="50">
        <f>G57*6.820992</f>
        <v>873939.6000000001</v>
      </c>
      <c r="E57" s="51" t="s">
        <v>118</v>
      </c>
      <c r="F57" s="28" t="s">
        <v>78</v>
      </c>
      <c r="G57" s="29">
        <v>128125</v>
      </c>
      <c r="H57" s="133">
        <v>11</v>
      </c>
      <c r="I57" s="31">
        <v>1409375</v>
      </c>
    </row>
    <row r="58" spans="2:9" s="6" customFormat="1" ht="9">
      <c r="B58" s="74">
        <v>49</v>
      </c>
      <c r="C58" s="27" t="s">
        <v>22</v>
      </c>
      <c r="D58" s="50">
        <f>G58*56.001</f>
        <v>7998902.835</v>
      </c>
      <c r="E58" s="51" t="s">
        <v>110</v>
      </c>
      <c r="F58" s="28" t="s">
        <v>6</v>
      </c>
      <c r="G58" s="29">
        <v>142835</v>
      </c>
      <c r="H58" s="133">
        <v>1</v>
      </c>
      <c r="I58" s="31">
        <v>142835</v>
      </c>
    </row>
    <row r="59" spans="2:9" s="6" customFormat="1" ht="9">
      <c r="B59" s="74">
        <v>50</v>
      </c>
      <c r="C59" s="27" t="s">
        <v>23</v>
      </c>
      <c r="D59" s="50">
        <f>G59*56.001</f>
        <v>15639623.274</v>
      </c>
      <c r="E59" s="51" t="s">
        <v>110</v>
      </c>
      <c r="F59" s="28" t="s">
        <v>6</v>
      </c>
      <c r="G59" s="29">
        <v>279274</v>
      </c>
      <c r="H59" s="133">
        <v>0.2</v>
      </c>
      <c r="I59" s="31">
        <v>55855</v>
      </c>
    </row>
    <row r="60" spans="2:9" s="6" customFormat="1" ht="8.25" customHeight="1">
      <c r="B60" s="94"/>
      <c r="C60" s="95"/>
      <c r="D60" s="96"/>
      <c r="E60" s="97"/>
      <c r="F60" s="98"/>
      <c r="G60" s="99"/>
      <c r="H60" s="136"/>
      <c r="I60" s="99"/>
    </row>
    <row r="61" spans="2:9" s="6" customFormat="1" ht="9" customHeight="1">
      <c r="B61" s="81"/>
      <c r="C61" s="11"/>
      <c r="D61" s="12"/>
      <c r="E61" s="13"/>
      <c r="F61" s="14"/>
      <c r="G61" s="15"/>
      <c r="H61" s="137" t="s">
        <v>24</v>
      </c>
      <c r="I61" s="100">
        <f>SUM(I8:I59)</f>
        <v>36147371</v>
      </c>
    </row>
    <row r="62" spans="2:9" s="6" customFormat="1" ht="9" customHeight="1">
      <c r="B62" s="81"/>
      <c r="C62" s="11"/>
      <c r="D62" s="12"/>
      <c r="E62" s="13"/>
      <c r="F62" s="14"/>
      <c r="G62" s="15"/>
      <c r="H62" s="137"/>
      <c r="I62" s="100"/>
    </row>
    <row r="63" spans="2:9" s="6" customFormat="1" ht="15" customHeight="1">
      <c r="B63" s="104"/>
      <c r="C63" s="105" t="s">
        <v>81</v>
      </c>
      <c r="D63" s="109"/>
      <c r="E63" s="110"/>
      <c r="F63" s="106"/>
      <c r="G63" s="107"/>
      <c r="H63" s="138"/>
      <c r="I63" s="108"/>
    </row>
    <row r="64" spans="2:9" s="6" customFormat="1" ht="9">
      <c r="B64" s="87">
        <v>51</v>
      </c>
      <c r="C64" s="88" t="s">
        <v>82</v>
      </c>
      <c r="D64" s="89"/>
      <c r="E64" s="90"/>
      <c r="F64" s="91" t="s">
        <v>4</v>
      </c>
      <c r="G64" s="92">
        <v>72998</v>
      </c>
      <c r="H64" s="139">
        <v>2</v>
      </c>
      <c r="I64" s="93">
        <v>145996</v>
      </c>
    </row>
    <row r="65" spans="2:9" s="6" customFormat="1" ht="9">
      <c r="B65" s="74">
        <v>52</v>
      </c>
      <c r="C65" s="27" t="s">
        <v>131</v>
      </c>
      <c r="D65" s="50"/>
      <c r="E65" s="51"/>
      <c r="F65" s="39" t="s">
        <v>4</v>
      </c>
      <c r="G65" s="29">
        <v>17972</v>
      </c>
      <c r="H65" s="133">
        <v>2</v>
      </c>
      <c r="I65" s="31">
        <v>35944</v>
      </c>
    </row>
    <row r="66" spans="2:9" s="6" customFormat="1" ht="9">
      <c r="B66" s="74">
        <v>53</v>
      </c>
      <c r="C66" s="27" t="s">
        <v>199</v>
      </c>
      <c r="D66" s="50"/>
      <c r="E66" s="51"/>
      <c r="F66" s="39" t="s">
        <v>4</v>
      </c>
      <c r="G66" s="29">
        <v>523</v>
      </c>
      <c r="H66" s="133">
        <v>4</v>
      </c>
      <c r="I66" s="31">
        <v>2092</v>
      </c>
    </row>
    <row r="67" spans="2:9" s="6" customFormat="1" ht="9">
      <c r="B67" s="74">
        <v>54</v>
      </c>
      <c r="C67" s="27" t="s">
        <v>206</v>
      </c>
      <c r="D67" s="50"/>
      <c r="E67" s="51"/>
      <c r="F67" s="39" t="s">
        <v>4</v>
      </c>
      <c r="G67" s="29">
        <v>1182476</v>
      </c>
      <c r="H67" s="133">
        <v>0.3333333333333333</v>
      </c>
      <c r="I67" s="31">
        <v>394159</v>
      </c>
    </row>
    <row r="68" spans="2:9" s="6" customFormat="1" ht="9">
      <c r="B68" s="74">
        <v>55</v>
      </c>
      <c r="C68" s="27" t="s">
        <v>87</v>
      </c>
      <c r="D68" s="50"/>
      <c r="E68" s="51"/>
      <c r="F68" s="39" t="s">
        <v>4</v>
      </c>
      <c r="G68" s="29">
        <v>462186</v>
      </c>
      <c r="H68" s="135">
        <v>0.08333333333333333</v>
      </c>
      <c r="I68" s="31">
        <v>38515</v>
      </c>
    </row>
    <row r="69" spans="2:9" s="6" customFormat="1" ht="9">
      <c r="B69" s="74">
        <v>56</v>
      </c>
      <c r="C69" s="27" t="s">
        <v>88</v>
      </c>
      <c r="D69" s="50"/>
      <c r="E69" s="51"/>
      <c r="F69" s="39" t="s">
        <v>4</v>
      </c>
      <c r="G69" s="29">
        <v>2538750</v>
      </c>
      <c r="H69" s="133" t="s">
        <v>108</v>
      </c>
      <c r="I69" s="31">
        <v>5077</v>
      </c>
    </row>
    <row r="70" spans="2:9" s="6" customFormat="1" ht="9">
      <c r="B70" s="74">
        <v>57</v>
      </c>
      <c r="C70" s="27" t="s">
        <v>141</v>
      </c>
      <c r="D70" s="50"/>
      <c r="E70" s="51"/>
      <c r="F70" s="39" t="s">
        <v>4</v>
      </c>
      <c r="G70" s="29">
        <v>64816803</v>
      </c>
      <c r="H70" s="133" t="s">
        <v>156</v>
      </c>
      <c r="I70" s="31">
        <v>1037069</v>
      </c>
    </row>
    <row r="71" spans="2:9" s="6" customFormat="1" ht="9">
      <c r="B71" s="74">
        <v>58</v>
      </c>
      <c r="C71" s="27" t="s">
        <v>163</v>
      </c>
      <c r="D71" s="50">
        <f>G71*56.001</f>
        <v>758925.552</v>
      </c>
      <c r="E71" s="51" t="s">
        <v>110</v>
      </c>
      <c r="F71" s="39" t="s">
        <v>6</v>
      </c>
      <c r="G71" s="29">
        <v>13552</v>
      </c>
      <c r="H71" s="133">
        <v>2</v>
      </c>
      <c r="I71" s="31">
        <v>27104</v>
      </c>
    </row>
    <row r="72" spans="2:9" s="6" customFormat="1" ht="9">
      <c r="B72" s="74">
        <v>59</v>
      </c>
      <c r="C72" s="27" t="s">
        <v>90</v>
      </c>
      <c r="D72" s="50">
        <f>G72*6.820992</f>
        <v>19623.993984</v>
      </c>
      <c r="E72" s="51" t="s">
        <v>118</v>
      </c>
      <c r="F72" s="28" t="s">
        <v>160</v>
      </c>
      <c r="G72" s="29">
        <v>2877</v>
      </c>
      <c r="H72" s="133">
        <v>20</v>
      </c>
      <c r="I72" s="31">
        <v>57540</v>
      </c>
    </row>
    <row r="73" spans="2:9" s="6" customFormat="1" ht="9">
      <c r="B73" s="74">
        <v>60</v>
      </c>
      <c r="C73" s="27" t="s">
        <v>91</v>
      </c>
      <c r="D73" s="50"/>
      <c r="E73" s="51"/>
      <c r="F73" s="28" t="s">
        <v>4</v>
      </c>
      <c r="G73" s="29">
        <v>339099</v>
      </c>
      <c r="H73" s="133">
        <v>0.2</v>
      </c>
      <c r="I73" s="31">
        <v>67820</v>
      </c>
    </row>
    <row r="74" spans="2:9" s="6" customFormat="1" ht="9">
      <c r="B74" s="74">
        <v>61</v>
      </c>
      <c r="C74" s="27" t="s">
        <v>92</v>
      </c>
      <c r="D74" s="50"/>
      <c r="E74" s="51"/>
      <c r="F74" s="28" t="s">
        <v>21</v>
      </c>
      <c r="G74" s="29">
        <v>26502</v>
      </c>
      <c r="H74" s="135">
        <v>0.6666666666666666</v>
      </c>
      <c r="I74" s="31">
        <v>17668</v>
      </c>
    </row>
    <row r="75" spans="2:9" s="6" customFormat="1" ht="9">
      <c r="B75" s="74">
        <v>62</v>
      </c>
      <c r="C75" s="27" t="s">
        <v>93</v>
      </c>
      <c r="D75" s="50"/>
      <c r="E75" s="51"/>
      <c r="F75" s="28" t="s">
        <v>21</v>
      </c>
      <c r="G75" s="29">
        <v>18429</v>
      </c>
      <c r="H75" s="133">
        <v>6</v>
      </c>
      <c r="I75" s="31">
        <v>110574</v>
      </c>
    </row>
    <row r="76" spans="2:9" s="6" customFormat="1" ht="10.5" customHeight="1">
      <c r="B76" s="79">
        <v>63</v>
      </c>
      <c r="C76" s="38" t="s">
        <v>159</v>
      </c>
      <c r="D76" s="57">
        <f>G76*56.001</f>
        <v>753829.461</v>
      </c>
      <c r="E76" s="58" t="s">
        <v>110</v>
      </c>
      <c r="F76" s="33" t="s">
        <v>6</v>
      </c>
      <c r="G76" s="34">
        <v>13461</v>
      </c>
      <c r="H76" s="140">
        <v>2.25</v>
      </c>
      <c r="I76" s="35">
        <v>30287</v>
      </c>
    </row>
    <row r="77" spans="2:9" s="6" customFormat="1" ht="9">
      <c r="B77" s="84"/>
      <c r="C77" s="8"/>
      <c r="D77" s="9"/>
      <c r="E77" s="10"/>
      <c r="F77" s="3"/>
      <c r="G77" s="21"/>
      <c r="H77" s="22"/>
      <c r="I77" s="21"/>
    </row>
    <row r="78" spans="2:9" s="6" customFormat="1" ht="15" customHeight="1">
      <c r="B78" s="266" t="s">
        <v>113</v>
      </c>
      <c r="C78" s="269" t="s">
        <v>189</v>
      </c>
      <c r="D78" s="269"/>
      <c r="E78" s="269"/>
      <c r="F78" s="269"/>
      <c r="G78" s="269"/>
      <c r="H78" s="269"/>
      <c r="I78" s="269"/>
    </row>
    <row r="79" spans="2:9" s="6" customFormat="1" ht="24.75" customHeight="1">
      <c r="B79" s="266"/>
      <c r="C79" s="269"/>
      <c r="D79" s="269"/>
      <c r="E79" s="269"/>
      <c r="F79" s="269"/>
      <c r="G79" s="269"/>
      <c r="H79" s="269"/>
      <c r="I79" s="269"/>
    </row>
    <row r="80" spans="2:9" s="6" customFormat="1" ht="9" customHeight="1">
      <c r="B80" s="8"/>
      <c r="C80" s="8"/>
      <c r="D80" s="8"/>
      <c r="E80" s="8"/>
      <c r="F80" s="8"/>
      <c r="G80" s="8"/>
      <c r="H80" s="8"/>
      <c r="I80" s="8"/>
    </row>
    <row r="81" spans="2:9" s="6" customFormat="1" ht="50.25" customHeight="1">
      <c r="B81" s="84"/>
      <c r="C81" s="8"/>
      <c r="D81" s="9"/>
      <c r="E81" s="10"/>
      <c r="F81" s="3"/>
      <c r="G81" s="21"/>
      <c r="H81" s="22"/>
      <c r="I81" s="21"/>
    </row>
    <row r="82" spans="2:9" s="6" customFormat="1" ht="11.25">
      <c r="B82" s="60" t="s">
        <v>184</v>
      </c>
      <c r="C82" s="8"/>
      <c r="D82" s="9"/>
      <c r="E82" s="10"/>
      <c r="F82" s="3"/>
      <c r="G82" s="21"/>
      <c r="H82" s="22"/>
      <c r="I82" s="21"/>
    </row>
    <row r="83" spans="2:9" s="6" customFormat="1" ht="9" customHeight="1">
      <c r="B83" s="60"/>
      <c r="C83" s="8"/>
      <c r="D83" s="9"/>
      <c r="E83" s="10"/>
      <c r="F83" s="3"/>
      <c r="G83" s="21"/>
      <c r="H83" s="22"/>
      <c r="I83" s="21"/>
    </row>
    <row r="84" spans="2:9" s="6" customFormat="1" ht="24" customHeight="1">
      <c r="B84" s="122" t="s">
        <v>136</v>
      </c>
      <c r="C84" s="289" t="s">
        <v>187</v>
      </c>
      <c r="D84" s="289"/>
      <c r="E84" s="289"/>
      <c r="F84" s="289"/>
      <c r="G84" s="289"/>
      <c r="H84" s="289"/>
      <c r="I84" s="289"/>
    </row>
    <row r="85" spans="2:9" s="6" customFormat="1" ht="9">
      <c r="B85" s="84"/>
      <c r="C85" s="8"/>
      <c r="D85" s="9"/>
      <c r="E85" s="10"/>
      <c r="F85" s="3"/>
      <c r="G85" s="21"/>
      <c r="H85" s="22"/>
      <c r="I85" s="21"/>
    </row>
    <row r="86" spans="2:9" s="6" customFormat="1" ht="11.25">
      <c r="B86" s="84"/>
      <c r="C86" s="120" t="s">
        <v>164</v>
      </c>
      <c r="D86" s="9"/>
      <c r="E86" s="10"/>
      <c r="F86" s="3"/>
      <c r="G86" s="130">
        <f>SUM(I61:I76)</f>
        <v>38117216</v>
      </c>
      <c r="H86" s="131" t="s">
        <v>182</v>
      </c>
      <c r="I86" s="21"/>
    </row>
    <row r="87" spans="2:17" ht="6" customHeight="1">
      <c r="B87" s="233"/>
      <c r="G87" s="21"/>
      <c r="H87" s="144"/>
      <c r="I87" s="21"/>
      <c r="K87" s="7"/>
      <c r="L87" s="7"/>
      <c r="M87" s="7"/>
      <c r="N87" s="7"/>
      <c r="O87" s="7"/>
      <c r="P87" s="7"/>
      <c r="Q87" s="7"/>
    </row>
    <row r="88" spans="2:17" ht="12.75" customHeight="1">
      <c r="B88" s="252" t="s">
        <v>300</v>
      </c>
      <c r="C88" s="253" t="s">
        <v>301</v>
      </c>
      <c r="D88" s="253"/>
      <c r="E88" s="253"/>
      <c r="F88" s="253"/>
      <c r="G88" s="253"/>
      <c r="H88" s="253"/>
      <c r="I88" s="253"/>
      <c r="K88" s="7"/>
      <c r="L88" s="7"/>
      <c r="M88" s="7"/>
      <c r="N88" s="7"/>
      <c r="O88" s="7"/>
      <c r="P88" s="7"/>
      <c r="Q88" s="7"/>
    </row>
    <row r="89" spans="2:17" ht="14.25" customHeight="1">
      <c r="B89" s="252"/>
      <c r="C89" s="253"/>
      <c r="D89" s="253"/>
      <c r="E89" s="253"/>
      <c r="F89" s="253"/>
      <c r="G89" s="253"/>
      <c r="H89" s="253"/>
      <c r="I89" s="253"/>
      <c r="K89" s="7"/>
      <c r="L89" s="7"/>
      <c r="M89" s="7"/>
      <c r="N89" s="7"/>
      <c r="O89" s="7"/>
      <c r="P89" s="7"/>
      <c r="Q89" s="7"/>
    </row>
    <row r="90" spans="2:9" s="6" customFormat="1" ht="9">
      <c r="B90" s="84"/>
      <c r="C90" s="8"/>
      <c r="D90" s="9"/>
      <c r="E90" s="10"/>
      <c r="F90" s="24"/>
      <c r="G90" s="21"/>
      <c r="H90" s="22"/>
      <c r="I90" s="21"/>
    </row>
    <row r="91" spans="2:9" s="6" customFormat="1" ht="9">
      <c r="B91" s="84"/>
      <c r="C91" s="8"/>
      <c r="D91" s="9"/>
      <c r="E91" s="10"/>
      <c r="F91" s="3"/>
      <c r="G91" s="21"/>
      <c r="H91" s="22"/>
      <c r="I91" s="21"/>
    </row>
    <row r="92" spans="2:9" s="6" customFormat="1" ht="9">
      <c r="B92" s="84"/>
      <c r="C92" s="8"/>
      <c r="D92" s="9"/>
      <c r="E92" s="10"/>
      <c r="F92" s="3"/>
      <c r="G92" s="21"/>
      <c r="H92" s="22"/>
      <c r="I92" s="21"/>
    </row>
    <row r="93" spans="2:9" s="6" customFormat="1" ht="9">
      <c r="B93" s="84"/>
      <c r="C93" s="8"/>
      <c r="D93" s="9"/>
      <c r="E93" s="10"/>
      <c r="F93" s="3"/>
      <c r="G93" s="21"/>
      <c r="H93" s="22"/>
      <c r="I93" s="21"/>
    </row>
    <row r="94" spans="2:9" s="6" customFormat="1" ht="9">
      <c r="B94" s="84"/>
      <c r="C94" s="8"/>
      <c r="D94" s="9"/>
      <c r="E94" s="10"/>
      <c r="F94" s="3"/>
      <c r="G94" s="21"/>
      <c r="H94" s="22"/>
      <c r="I94" s="21"/>
    </row>
    <row r="95" spans="2:9" s="6" customFormat="1" ht="9">
      <c r="B95" s="84"/>
      <c r="C95" s="8"/>
      <c r="D95" s="9"/>
      <c r="E95" s="10"/>
      <c r="F95" s="3"/>
      <c r="G95" s="21"/>
      <c r="H95" s="22"/>
      <c r="I95" s="21"/>
    </row>
    <row r="96" spans="2:9" s="6" customFormat="1" ht="9">
      <c r="B96" s="84"/>
      <c r="C96" s="8"/>
      <c r="D96" s="9"/>
      <c r="E96" s="10"/>
      <c r="F96" s="24"/>
      <c r="G96" s="21"/>
      <c r="H96" s="22"/>
      <c r="I96" s="21"/>
    </row>
    <row r="97" spans="2:9" s="6" customFormat="1" ht="9">
      <c r="B97" s="84"/>
      <c r="C97" s="8"/>
      <c r="D97" s="9"/>
      <c r="E97" s="10"/>
      <c r="F97" s="3"/>
      <c r="G97" s="21"/>
      <c r="H97" s="22"/>
      <c r="I97" s="21"/>
    </row>
    <row r="98" spans="2:9" s="6" customFormat="1" ht="9">
      <c r="B98" s="84"/>
      <c r="C98" s="8"/>
      <c r="D98" s="9"/>
      <c r="E98" s="10"/>
      <c r="F98" s="3"/>
      <c r="G98" s="21"/>
      <c r="H98" s="22"/>
      <c r="I98" s="21"/>
    </row>
    <row r="99" spans="2:9" s="6" customFormat="1" ht="9">
      <c r="B99" s="84"/>
      <c r="C99" s="8"/>
      <c r="D99" s="9"/>
      <c r="E99" s="10"/>
      <c r="F99" s="3"/>
      <c r="G99" s="21"/>
      <c r="H99" s="22"/>
      <c r="I99" s="21"/>
    </row>
    <row r="100" spans="2:9" s="6" customFormat="1" ht="9">
      <c r="B100" s="84"/>
      <c r="C100" s="8"/>
      <c r="D100" s="9"/>
      <c r="E100" s="10"/>
      <c r="F100" s="3"/>
      <c r="G100" s="21"/>
      <c r="H100" s="22"/>
      <c r="I100" s="25"/>
    </row>
    <row r="101" spans="2:9" s="6" customFormat="1" ht="9">
      <c r="B101" s="84"/>
      <c r="C101" s="8"/>
      <c r="D101" s="9"/>
      <c r="E101" s="10"/>
      <c r="F101" s="3"/>
      <c r="G101" s="21"/>
      <c r="H101" s="22"/>
      <c r="I101" s="25"/>
    </row>
    <row r="102" spans="2:9" s="6" customFormat="1" ht="15" customHeight="1">
      <c r="B102" s="8"/>
      <c r="C102" s="8"/>
      <c r="D102" s="9"/>
      <c r="E102" s="10"/>
      <c r="F102" s="3"/>
      <c r="G102" s="4"/>
      <c r="H102" s="5"/>
      <c r="I102" s="4"/>
    </row>
    <row r="103" spans="2:9" s="6" customFormat="1" ht="9">
      <c r="B103" s="84"/>
      <c r="C103" s="8"/>
      <c r="D103" s="9"/>
      <c r="E103" s="10"/>
      <c r="F103" s="3"/>
      <c r="G103" s="4"/>
      <c r="H103" s="5"/>
      <c r="I103" s="4"/>
    </row>
    <row r="104" spans="2:9" s="6" customFormat="1" ht="9">
      <c r="B104" s="84"/>
      <c r="C104" s="8"/>
      <c r="D104" s="9"/>
      <c r="E104" s="10"/>
      <c r="F104" s="3"/>
      <c r="G104" s="4"/>
      <c r="H104" s="5"/>
      <c r="I104" s="4"/>
    </row>
    <row r="105" spans="2:9" s="6" customFormat="1" ht="9">
      <c r="B105" s="84"/>
      <c r="C105" s="8"/>
      <c r="D105" s="9"/>
      <c r="E105" s="10"/>
      <c r="F105" s="3"/>
      <c r="G105" s="4"/>
      <c r="H105" s="5"/>
      <c r="I105" s="4"/>
    </row>
    <row r="106" spans="2:9" s="6" customFormat="1" ht="9">
      <c r="B106" s="84"/>
      <c r="C106" s="8"/>
      <c r="D106" s="9"/>
      <c r="E106" s="10"/>
      <c r="F106" s="3"/>
      <c r="G106" s="4"/>
      <c r="H106" s="5"/>
      <c r="I106" s="4"/>
    </row>
    <row r="107" spans="2:9" s="6" customFormat="1" ht="9">
      <c r="B107" s="84"/>
      <c r="C107" s="8"/>
      <c r="D107" s="9"/>
      <c r="E107" s="10"/>
      <c r="F107" s="3"/>
      <c r="G107" s="4"/>
      <c r="H107" s="5"/>
      <c r="I107" s="4"/>
    </row>
    <row r="108" spans="2:17" s="8" customFormat="1" ht="9">
      <c r="B108" s="84"/>
      <c r="D108" s="9"/>
      <c r="E108" s="10"/>
      <c r="F108" s="3"/>
      <c r="G108" s="4"/>
      <c r="H108" s="5"/>
      <c r="I108" s="4"/>
      <c r="J108" s="6"/>
      <c r="K108" s="6"/>
      <c r="L108" s="6"/>
      <c r="M108" s="6"/>
      <c r="N108" s="6"/>
      <c r="O108" s="6"/>
      <c r="P108" s="6"/>
      <c r="Q108" s="6"/>
    </row>
    <row r="109" spans="2:17" s="8" customFormat="1" ht="9">
      <c r="B109" s="84"/>
      <c r="D109" s="9"/>
      <c r="E109" s="10"/>
      <c r="F109" s="3"/>
      <c r="G109" s="4"/>
      <c r="H109" s="5"/>
      <c r="I109" s="4"/>
      <c r="J109" s="6"/>
      <c r="K109" s="6"/>
      <c r="L109" s="6"/>
      <c r="M109" s="6"/>
      <c r="N109" s="6"/>
      <c r="O109" s="6"/>
      <c r="P109" s="6"/>
      <c r="Q109" s="6"/>
    </row>
    <row r="110" spans="2:17" s="8" customFormat="1" ht="9">
      <c r="B110" s="84"/>
      <c r="D110" s="9"/>
      <c r="E110" s="10"/>
      <c r="F110" s="3"/>
      <c r="G110" s="4"/>
      <c r="H110" s="5"/>
      <c r="I110" s="4"/>
      <c r="J110" s="6"/>
      <c r="K110" s="6"/>
      <c r="L110" s="6"/>
      <c r="M110" s="6"/>
      <c r="N110" s="6"/>
      <c r="O110" s="6"/>
      <c r="P110" s="6"/>
      <c r="Q110" s="6"/>
    </row>
    <row r="111" spans="2:17" s="8" customFormat="1" ht="9">
      <c r="B111" s="84"/>
      <c r="D111" s="9"/>
      <c r="E111" s="10"/>
      <c r="F111" s="3"/>
      <c r="G111" s="4"/>
      <c r="H111" s="5"/>
      <c r="I111" s="4"/>
      <c r="J111" s="6"/>
      <c r="K111" s="6"/>
      <c r="L111" s="6"/>
      <c r="M111" s="6"/>
      <c r="N111" s="6"/>
      <c r="O111" s="6"/>
      <c r="P111" s="6"/>
      <c r="Q111" s="6"/>
    </row>
    <row r="112" spans="2:17" s="8" customFormat="1" ht="9">
      <c r="B112" s="84"/>
      <c r="D112" s="9"/>
      <c r="E112" s="10"/>
      <c r="F112" s="3"/>
      <c r="G112" s="4"/>
      <c r="H112" s="5"/>
      <c r="I112" s="4"/>
      <c r="J112" s="6"/>
      <c r="K112" s="6"/>
      <c r="L112" s="6"/>
      <c r="M112" s="6"/>
      <c r="N112" s="6"/>
      <c r="O112" s="6"/>
      <c r="P112" s="6"/>
      <c r="Q112" s="6"/>
    </row>
    <row r="113" spans="2:17" s="8" customFormat="1" ht="9">
      <c r="B113" s="84"/>
      <c r="D113" s="9"/>
      <c r="E113" s="10"/>
      <c r="F113" s="3"/>
      <c r="G113" s="4"/>
      <c r="H113" s="5"/>
      <c r="I113" s="4"/>
      <c r="J113" s="6"/>
      <c r="K113" s="6"/>
      <c r="L113" s="6"/>
      <c r="M113" s="6"/>
      <c r="N113" s="6"/>
      <c r="O113" s="6"/>
      <c r="P113" s="6"/>
      <c r="Q113" s="6"/>
    </row>
    <row r="114" spans="2:17" s="8" customFormat="1" ht="9">
      <c r="B114" s="84"/>
      <c r="D114" s="9"/>
      <c r="E114" s="10"/>
      <c r="F114" s="3"/>
      <c r="G114" s="4"/>
      <c r="H114" s="5"/>
      <c r="I114" s="4"/>
      <c r="J114" s="6"/>
      <c r="K114" s="6"/>
      <c r="L114" s="6"/>
      <c r="M114" s="6"/>
      <c r="N114" s="6"/>
      <c r="O114" s="6"/>
      <c r="P114" s="6"/>
      <c r="Q114" s="6"/>
    </row>
    <row r="115" spans="2:17" s="8" customFormat="1" ht="9">
      <c r="B115" s="84"/>
      <c r="D115" s="9"/>
      <c r="E115" s="10"/>
      <c r="F115" s="3"/>
      <c r="G115" s="4"/>
      <c r="H115" s="5"/>
      <c r="I115" s="4"/>
      <c r="J115" s="6"/>
      <c r="K115" s="6"/>
      <c r="L115" s="6"/>
      <c r="M115" s="6"/>
      <c r="N115" s="6"/>
      <c r="O115" s="6"/>
      <c r="P115" s="6"/>
      <c r="Q115" s="6"/>
    </row>
    <row r="116" spans="2:17" s="8" customFormat="1" ht="9">
      <c r="B116" s="84"/>
      <c r="D116" s="9"/>
      <c r="E116" s="10"/>
      <c r="F116" s="3"/>
      <c r="G116" s="4"/>
      <c r="H116" s="5"/>
      <c r="I116" s="4"/>
      <c r="J116" s="6"/>
      <c r="K116" s="6"/>
      <c r="L116" s="6"/>
      <c r="M116" s="6"/>
      <c r="N116" s="6"/>
      <c r="O116" s="6"/>
      <c r="P116" s="6"/>
      <c r="Q116" s="6"/>
    </row>
    <row r="117" spans="2:17" s="8" customFormat="1" ht="9">
      <c r="B117" s="84"/>
      <c r="D117" s="9"/>
      <c r="E117" s="10"/>
      <c r="F117" s="3"/>
      <c r="G117" s="4"/>
      <c r="H117" s="5"/>
      <c r="I117" s="4"/>
      <c r="J117" s="6"/>
      <c r="K117" s="6"/>
      <c r="L117" s="6"/>
      <c r="M117" s="6"/>
      <c r="N117" s="6"/>
      <c r="O117" s="6"/>
      <c r="P117" s="6"/>
      <c r="Q117" s="6"/>
    </row>
    <row r="118" spans="2:17" s="8" customFormat="1" ht="9">
      <c r="B118" s="84"/>
      <c r="D118" s="9"/>
      <c r="E118" s="10"/>
      <c r="F118" s="3"/>
      <c r="G118" s="4"/>
      <c r="H118" s="5"/>
      <c r="I118" s="4"/>
      <c r="J118" s="6"/>
      <c r="K118" s="6"/>
      <c r="L118" s="6"/>
      <c r="M118" s="6"/>
      <c r="N118" s="6"/>
      <c r="O118" s="6"/>
      <c r="P118" s="6"/>
      <c r="Q118" s="6"/>
    </row>
    <row r="119" spans="2:17" s="8" customFormat="1" ht="9">
      <c r="B119" s="84"/>
      <c r="D119" s="9"/>
      <c r="E119" s="10"/>
      <c r="F119" s="3"/>
      <c r="G119" s="4"/>
      <c r="H119" s="5"/>
      <c r="I119" s="4"/>
      <c r="J119" s="6"/>
      <c r="K119" s="6"/>
      <c r="L119" s="6"/>
      <c r="M119" s="6"/>
      <c r="N119" s="6"/>
      <c r="O119" s="6"/>
      <c r="P119" s="6"/>
      <c r="Q119" s="6"/>
    </row>
    <row r="120" spans="2:17" s="8" customFormat="1" ht="9">
      <c r="B120" s="84"/>
      <c r="D120" s="9"/>
      <c r="E120" s="10"/>
      <c r="F120" s="3"/>
      <c r="G120" s="4"/>
      <c r="H120" s="5"/>
      <c r="I120" s="4"/>
      <c r="J120" s="6"/>
      <c r="K120" s="6"/>
      <c r="L120" s="6"/>
      <c r="M120" s="6"/>
      <c r="N120" s="6"/>
      <c r="O120" s="6"/>
      <c r="P120" s="6"/>
      <c r="Q120" s="6"/>
    </row>
    <row r="121" spans="2:17" s="8" customFormat="1" ht="9">
      <c r="B121" s="84"/>
      <c r="D121" s="9"/>
      <c r="E121" s="10"/>
      <c r="F121" s="3"/>
      <c r="G121" s="4"/>
      <c r="H121" s="5"/>
      <c r="I121" s="4"/>
      <c r="J121" s="6"/>
      <c r="K121" s="6"/>
      <c r="L121" s="6"/>
      <c r="M121" s="6"/>
      <c r="N121" s="6"/>
      <c r="O121" s="6"/>
      <c r="P121" s="6"/>
      <c r="Q121" s="6"/>
    </row>
    <row r="122" spans="2:17" s="8" customFormat="1" ht="9">
      <c r="B122" s="84"/>
      <c r="D122" s="9"/>
      <c r="E122" s="10"/>
      <c r="F122" s="3"/>
      <c r="G122" s="4"/>
      <c r="H122" s="5"/>
      <c r="I122" s="4"/>
      <c r="J122" s="6"/>
      <c r="K122" s="6"/>
      <c r="L122" s="6"/>
      <c r="M122" s="6"/>
      <c r="N122" s="6"/>
      <c r="O122" s="6"/>
      <c r="P122" s="6"/>
      <c r="Q122" s="6"/>
    </row>
    <row r="123" spans="2:17" s="8" customFormat="1" ht="9">
      <c r="B123" s="84"/>
      <c r="D123" s="9"/>
      <c r="E123" s="10"/>
      <c r="F123" s="3"/>
      <c r="G123" s="4"/>
      <c r="H123" s="5"/>
      <c r="I123" s="4"/>
      <c r="J123" s="6"/>
      <c r="K123" s="6"/>
      <c r="L123" s="6"/>
      <c r="M123" s="6"/>
      <c r="N123" s="6"/>
      <c r="O123" s="6"/>
      <c r="P123" s="6"/>
      <c r="Q123" s="6"/>
    </row>
    <row r="124" spans="2:17" s="8" customFormat="1" ht="9">
      <c r="B124" s="84"/>
      <c r="D124" s="9"/>
      <c r="E124" s="10"/>
      <c r="F124" s="3"/>
      <c r="G124" s="4"/>
      <c r="H124" s="5"/>
      <c r="I124" s="4"/>
      <c r="J124" s="6"/>
      <c r="K124" s="6"/>
      <c r="L124" s="6"/>
      <c r="M124" s="6"/>
      <c r="N124" s="6"/>
      <c r="O124" s="6"/>
      <c r="P124" s="6"/>
      <c r="Q124" s="6"/>
    </row>
    <row r="125" spans="2:17" s="8" customFormat="1" ht="9">
      <c r="B125" s="84"/>
      <c r="D125" s="9"/>
      <c r="E125" s="10"/>
      <c r="F125" s="3"/>
      <c r="G125" s="4"/>
      <c r="H125" s="5"/>
      <c r="I125" s="4"/>
      <c r="J125" s="6"/>
      <c r="K125" s="6"/>
      <c r="L125" s="6"/>
      <c r="M125" s="6"/>
      <c r="N125" s="6"/>
      <c r="O125" s="6"/>
      <c r="P125" s="6"/>
      <c r="Q125" s="6"/>
    </row>
    <row r="126" spans="2:17" s="8" customFormat="1" ht="9">
      <c r="B126" s="84"/>
      <c r="D126" s="9"/>
      <c r="E126" s="10"/>
      <c r="F126" s="3"/>
      <c r="G126" s="4"/>
      <c r="H126" s="5"/>
      <c r="I126" s="4"/>
      <c r="J126" s="6"/>
      <c r="K126" s="6"/>
      <c r="L126" s="6"/>
      <c r="M126" s="6"/>
      <c r="N126" s="6"/>
      <c r="O126" s="6"/>
      <c r="P126" s="6"/>
      <c r="Q126" s="6"/>
    </row>
    <row r="127" spans="2:17" s="8" customFormat="1" ht="9">
      <c r="B127" s="84"/>
      <c r="D127" s="9"/>
      <c r="E127" s="10"/>
      <c r="F127" s="3"/>
      <c r="G127" s="4"/>
      <c r="H127" s="5"/>
      <c r="I127" s="4"/>
      <c r="J127" s="6"/>
      <c r="K127" s="6"/>
      <c r="L127" s="6"/>
      <c r="M127" s="6"/>
      <c r="N127" s="6"/>
      <c r="O127" s="6"/>
      <c r="P127" s="6"/>
      <c r="Q127" s="6"/>
    </row>
    <row r="128" spans="2:17" s="8" customFormat="1" ht="9">
      <c r="B128" s="84"/>
      <c r="D128" s="9"/>
      <c r="E128" s="10"/>
      <c r="F128" s="3"/>
      <c r="G128" s="4"/>
      <c r="H128" s="5"/>
      <c r="I128" s="4"/>
      <c r="J128" s="6"/>
      <c r="K128" s="6"/>
      <c r="L128" s="6"/>
      <c r="M128" s="6"/>
      <c r="N128" s="6"/>
      <c r="O128" s="6"/>
      <c r="P128" s="6"/>
      <c r="Q128" s="6"/>
    </row>
    <row r="129" spans="2:17" s="8" customFormat="1" ht="9">
      <c r="B129" s="84"/>
      <c r="D129" s="9"/>
      <c r="E129" s="10"/>
      <c r="F129" s="3"/>
      <c r="G129" s="4"/>
      <c r="H129" s="5"/>
      <c r="I129" s="4"/>
      <c r="J129" s="6"/>
      <c r="K129" s="6"/>
      <c r="L129" s="6"/>
      <c r="M129" s="6"/>
      <c r="N129" s="6"/>
      <c r="O129" s="6"/>
      <c r="P129" s="6"/>
      <c r="Q129" s="6"/>
    </row>
    <row r="130" spans="2:17" s="8" customFormat="1" ht="9">
      <c r="B130" s="84"/>
      <c r="D130" s="9"/>
      <c r="E130" s="10"/>
      <c r="F130" s="3"/>
      <c r="G130" s="4"/>
      <c r="H130" s="5"/>
      <c r="I130" s="4"/>
      <c r="J130" s="6"/>
      <c r="K130" s="6"/>
      <c r="L130" s="6"/>
      <c r="M130" s="6"/>
      <c r="N130" s="6"/>
      <c r="O130" s="6"/>
      <c r="P130" s="6"/>
      <c r="Q130" s="6"/>
    </row>
    <row r="131" spans="2:17" s="8" customFormat="1" ht="9">
      <c r="B131" s="84"/>
      <c r="D131" s="9"/>
      <c r="E131" s="10"/>
      <c r="F131" s="3"/>
      <c r="G131" s="4"/>
      <c r="H131" s="5"/>
      <c r="I131" s="4"/>
      <c r="J131" s="6"/>
      <c r="K131" s="6"/>
      <c r="L131" s="6"/>
      <c r="M131" s="6"/>
      <c r="N131" s="6"/>
      <c r="O131" s="6"/>
      <c r="P131" s="6"/>
      <c r="Q131" s="6"/>
    </row>
    <row r="132" spans="2:17" s="8" customFormat="1" ht="9">
      <c r="B132" s="84"/>
      <c r="D132" s="9"/>
      <c r="E132" s="10"/>
      <c r="F132" s="3"/>
      <c r="G132" s="4"/>
      <c r="H132" s="5"/>
      <c r="I132" s="4"/>
      <c r="J132" s="6"/>
      <c r="K132" s="6"/>
      <c r="L132" s="6"/>
      <c r="M132" s="6"/>
      <c r="N132" s="6"/>
      <c r="O132" s="6"/>
      <c r="P132" s="6"/>
      <c r="Q132" s="6"/>
    </row>
    <row r="133" spans="2:17" s="8" customFormat="1" ht="9">
      <c r="B133" s="84"/>
      <c r="D133" s="9"/>
      <c r="E133" s="10"/>
      <c r="F133" s="3"/>
      <c r="G133" s="4"/>
      <c r="H133" s="5"/>
      <c r="I133" s="4"/>
      <c r="J133" s="6"/>
      <c r="K133" s="6"/>
      <c r="L133" s="6"/>
      <c r="M133" s="6"/>
      <c r="N133" s="6"/>
      <c r="O133" s="6"/>
      <c r="P133" s="6"/>
      <c r="Q133" s="6"/>
    </row>
    <row r="134" spans="2:17" s="8" customFormat="1" ht="9">
      <c r="B134" s="84"/>
      <c r="D134" s="9"/>
      <c r="E134" s="10"/>
      <c r="F134" s="3"/>
      <c r="G134" s="4"/>
      <c r="H134" s="5"/>
      <c r="I134" s="4"/>
      <c r="J134" s="6"/>
      <c r="K134" s="6"/>
      <c r="L134" s="6"/>
      <c r="M134" s="6"/>
      <c r="N134" s="6"/>
      <c r="O134" s="6"/>
      <c r="P134" s="6"/>
      <c r="Q134" s="6"/>
    </row>
    <row r="135" spans="2:17" s="8" customFormat="1" ht="9">
      <c r="B135" s="84"/>
      <c r="D135" s="9"/>
      <c r="E135" s="10"/>
      <c r="F135" s="3"/>
      <c r="G135" s="4"/>
      <c r="H135" s="5"/>
      <c r="I135" s="4"/>
      <c r="J135" s="6"/>
      <c r="K135" s="6"/>
      <c r="L135" s="6"/>
      <c r="M135" s="6"/>
      <c r="N135" s="6"/>
      <c r="O135" s="6"/>
      <c r="P135" s="6"/>
      <c r="Q135" s="6"/>
    </row>
    <row r="136" spans="2:17" s="8" customFormat="1" ht="9">
      <c r="B136" s="84"/>
      <c r="D136" s="9"/>
      <c r="E136" s="10"/>
      <c r="F136" s="3"/>
      <c r="G136" s="4"/>
      <c r="H136" s="5"/>
      <c r="I136" s="4"/>
      <c r="J136" s="6"/>
      <c r="K136" s="6"/>
      <c r="L136" s="6"/>
      <c r="M136" s="6"/>
      <c r="N136" s="6"/>
      <c r="O136" s="6"/>
      <c r="P136" s="6"/>
      <c r="Q136" s="6"/>
    </row>
    <row r="137" spans="2:17" s="8" customFormat="1" ht="9">
      <c r="B137" s="84"/>
      <c r="D137" s="9"/>
      <c r="E137" s="10"/>
      <c r="F137" s="3"/>
      <c r="G137" s="4"/>
      <c r="H137" s="5"/>
      <c r="I137" s="4"/>
      <c r="J137" s="6"/>
      <c r="K137" s="6"/>
      <c r="L137" s="6"/>
      <c r="M137" s="6"/>
      <c r="N137" s="6"/>
      <c r="O137" s="6"/>
      <c r="P137" s="6"/>
      <c r="Q137" s="6"/>
    </row>
    <row r="138" spans="2:17" s="8" customFormat="1" ht="9">
      <c r="B138" s="84"/>
      <c r="D138" s="9"/>
      <c r="E138" s="10"/>
      <c r="F138" s="3"/>
      <c r="G138" s="4"/>
      <c r="H138" s="5"/>
      <c r="I138" s="4"/>
      <c r="J138" s="6"/>
      <c r="K138" s="6"/>
      <c r="L138" s="6"/>
      <c r="M138" s="6"/>
      <c r="N138" s="6"/>
      <c r="O138" s="6"/>
      <c r="P138" s="6"/>
      <c r="Q138" s="6"/>
    </row>
    <row r="139" spans="2:17" s="8" customFormat="1" ht="9">
      <c r="B139" s="84"/>
      <c r="D139" s="9"/>
      <c r="E139" s="10"/>
      <c r="F139" s="3"/>
      <c r="G139" s="4"/>
      <c r="H139" s="5"/>
      <c r="I139" s="4"/>
      <c r="J139" s="6"/>
      <c r="K139" s="6"/>
      <c r="L139" s="6"/>
      <c r="M139" s="6"/>
      <c r="N139" s="6"/>
      <c r="O139" s="6"/>
      <c r="P139" s="6"/>
      <c r="Q139" s="6"/>
    </row>
    <row r="140" spans="2:17" s="8" customFormat="1" ht="9">
      <c r="B140" s="84"/>
      <c r="D140" s="9"/>
      <c r="E140" s="10"/>
      <c r="F140" s="3"/>
      <c r="G140" s="4"/>
      <c r="H140" s="5"/>
      <c r="I140" s="4"/>
      <c r="J140" s="6"/>
      <c r="K140" s="6"/>
      <c r="L140" s="6"/>
      <c r="M140" s="6"/>
      <c r="N140" s="6"/>
      <c r="O140" s="6"/>
      <c r="P140" s="6"/>
      <c r="Q140" s="6"/>
    </row>
    <row r="141" spans="2:17" s="8" customFormat="1" ht="9">
      <c r="B141" s="84"/>
      <c r="D141" s="9"/>
      <c r="E141" s="10"/>
      <c r="F141" s="3"/>
      <c r="G141" s="4"/>
      <c r="H141" s="5"/>
      <c r="I141" s="4"/>
      <c r="J141" s="6"/>
      <c r="K141" s="6"/>
      <c r="L141" s="6"/>
      <c r="M141" s="6"/>
      <c r="N141" s="6"/>
      <c r="O141" s="6"/>
      <c r="P141" s="6"/>
      <c r="Q141" s="6"/>
    </row>
    <row r="142" spans="2:17" s="8" customFormat="1" ht="9">
      <c r="B142" s="84"/>
      <c r="D142" s="9"/>
      <c r="E142" s="10"/>
      <c r="F142" s="3"/>
      <c r="G142" s="4"/>
      <c r="H142" s="5"/>
      <c r="I142" s="4"/>
      <c r="J142" s="6"/>
      <c r="K142" s="6"/>
      <c r="L142" s="6"/>
      <c r="M142" s="6"/>
      <c r="N142" s="6"/>
      <c r="O142" s="6"/>
      <c r="P142" s="6"/>
      <c r="Q142" s="6"/>
    </row>
    <row r="143" spans="2:17" s="8" customFormat="1" ht="9">
      <c r="B143" s="84"/>
      <c r="D143" s="9"/>
      <c r="E143" s="10"/>
      <c r="F143" s="3"/>
      <c r="G143" s="4"/>
      <c r="H143" s="5"/>
      <c r="I143" s="4"/>
      <c r="J143" s="6"/>
      <c r="K143" s="6"/>
      <c r="L143" s="6"/>
      <c r="M143" s="6"/>
      <c r="N143" s="6"/>
      <c r="O143" s="6"/>
      <c r="P143" s="6"/>
      <c r="Q143" s="6"/>
    </row>
    <row r="144" spans="2:17" s="8" customFormat="1" ht="9">
      <c r="B144" s="84"/>
      <c r="D144" s="9"/>
      <c r="E144" s="10"/>
      <c r="F144" s="3"/>
      <c r="G144" s="4"/>
      <c r="H144" s="5"/>
      <c r="I144" s="4"/>
      <c r="J144" s="6"/>
      <c r="K144" s="6"/>
      <c r="L144" s="6"/>
      <c r="M144" s="6"/>
      <c r="N144" s="6"/>
      <c r="O144" s="6"/>
      <c r="P144" s="6"/>
      <c r="Q144" s="6"/>
    </row>
    <row r="145" spans="2:17" s="8" customFormat="1" ht="9">
      <c r="B145" s="84"/>
      <c r="D145" s="9"/>
      <c r="E145" s="10"/>
      <c r="F145" s="3"/>
      <c r="G145" s="4"/>
      <c r="H145" s="5"/>
      <c r="I145" s="4"/>
      <c r="J145" s="6"/>
      <c r="K145" s="6"/>
      <c r="L145" s="6"/>
      <c r="M145" s="6"/>
      <c r="N145" s="6"/>
      <c r="O145" s="6"/>
      <c r="P145" s="6"/>
      <c r="Q145" s="6"/>
    </row>
    <row r="146" spans="2:17" s="8" customFormat="1" ht="9">
      <c r="B146" s="84"/>
      <c r="D146" s="9"/>
      <c r="E146" s="10"/>
      <c r="F146" s="3"/>
      <c r="G146" s="4"/>
      <c r="H146" s="5"/>
      <c r="I146" s="4"/>
      <c r="J146" s="6"/>
      <c r="K146" s="6"/>
      <c r="L146" s="6"/>
      <c r="M146" s="6"/>
      <c r="N146" s="6"/>
      <c r="O146" s="6"/>
      <c r="P146" s="6"/>
      <c r="Q146" s="6"/>
    </row>
    <row r="147" spans="2:17" s="8" customFormat="1" ht="9">
      <c r="B147" s="84"/>
      <c r="D147" s="9"/>
      <c r="E147" s="10"/>
      <c r="F147" s="3"/>
      <c r="G147" s="4"/>
      <c r="H147" s="5"/>
      <c r="I147" s="4"/>
      <c r="J147" s="6"/>
      <c r="K147" s="6"/>
      <c r="L147" s="6"/>
      <c r="M147" s="6"/>
      <c r="N147" s="6"/>
      <c r="O147" s="6"/>
      <c r="P147" s="6"/>
      <c r="Q147" s="6"/>
    </row>
    <row r="148" spans="2:17" s="8" customFormat="1" ht="9">
      <c r="B148" s="84"/>
      <c r="D148" s="9"/>
      <c r="E148" s="10"/>
      <c r="F148" s="3"/>
      <c r="G148" s="4"/>
      <c r="H148" s="5"/>
      <c r="I148" s="4"/>
      <c r="J148" s="6"/>
      <c r="K148" s="6"/>
      <c r="L148" s="6"/>
      <c r="M148" s="6"/>
      <c r="N148" s="6"/>
      <c r="O148" s="6"/>
      <c r="P148" s="6"/>
      <c r="Q148" s="6"/>
    </row>
    <row r="149" spans="2:17" s="8" customFormat="1" ht="9">
      <c r="B149" s="84"/>
      <c r="D149" s="9"/>
      <c r="E149" s="10"/>
      <c r="F149" s="3"/>
      <c r="G149" s="4"/>
      <c r="H149" s="5"/>
      <c r="I149" s="4"/>
      <c r="J149" s="6"/>
      <c r="K149" s="6"/>
      <c r="L149" s="6"/>
      <c r="M149" s="6"/>
      <c r="N149" s="6"/>
      <c r="O149" s="6"/>
      <c r="P149" s="6"/>
      <c r="Q149" s="6"/>
    </row>
    <row r="150" spans="2:17" s="8" customFormat="1" ht="9">
      <c r="B150" s="84"/>
      <c r="D150" s="9"/>
      <c r="E150" s="10"/>
      <c r="F150" s="3"/>
      <c r="G150" s="4"/>
      <c r="H150" s="5"/>
      <c r="I150" s="4"/>
      <c r="J150" s="6"/>
      <c r="K150" s="6"/>
      <c r="L150" s="6"/>
      <c r="M150" s="6"/>
      <c r="N150" s="6"/>
      <c r="O150" s="6"/>
      <c r="P150" s="6"/>
      <c r="Q150" s="6"/>
    </row>
    <row r="151" spans="2:17" s="8" customFormat="1" ht="9">
      <c r="B151" s="84"/>
      <c r="D151" s="9"/>
      <c r="E151" s="10"/>
      <c r="F151" s="3"/>
      <c r="G151" s="4"/>
      <c r="H151" s="5"/>
      <c r="I151" s="4"/>
      <c r="J151" s="6"/>
      <c r="K151" s="6"/>
      <c r="L151" s="6"/>
      <c r="M151" s="6"/>
      <c r="N151" s="6"/>
      <c r="O151" s="6"/>
      <c r="P151" s="6"/>
      <c r="Q151" s="6"/>
    </row>
    <row r="152" spans="2:17" s="8" customFormat="1" ht="9">
      <c r="B152" s="84"/>
      <c r="D152" s="9"/>
      <c r="E152" s="10"/>
      <c r="F152" s="3"/>
      <c r="G152" s="4"/>
      <c r="H152" s="5"/>
      <c r="I152" s="4"/>
      <c r="J152" s="6"/>
      <c r="K152" s="6"/>
      <c r="L152" s="6"/>
      <c r="M152" s="6"/>
      <c r="N152" s="6"/>
      <c r="O152" s="6"/>
      <c r="P152" s="6"/>
      <c r="Q152" s="6"/>
    </row>
    <row r="153" spans="2:17" s="8" customFormat="1" ht="9">
      <c r="B153" s="84"/>
      <c r="D153" s="9"/>
      <c r="E153" s="10"/>
      <c r="F153" s="3"/>
      <c r="G153" s="4"/>
      <c r="H153" s="5"/>
      <c r="I153" s="4"/>
      <c r="J153" s="6"/>
      <c r="K153" s="6"/>
      <c r="L153" s="6"/>
      <c r="M153" s="6"/>
      <c r="N153" s="6"/>
      <c r="O153" s="6"/>
      <c r="P153" s="6"/>
      <c r="Q153" s="6"/>
    </row>
    <row r="154" spans="2:17" s="8" customFormat="1" ht="9">
      <c r="B154" s="84"/>
      <c r="D154" s="9"/>
      <c r="E154" s="10"/>
      <c r="F154" s="3"/>
      <c r="G154" s="4"/>
      <c r="H154" s="5"/>
      <c r="I154" s="4"/>
      <c r="J154" s="6"/>
      <c r="K154" s="6"/>
      <c r="L154" s="6"/>
      <c r="M154" s="6"/>
      <c r="N154" s="6"/>
      <c r="O154" s="6"/>
      <c r="P154" s="6"/>
      <c r="Q154" s="6"/>
    </row>
    <row r="155" spans="2:17" s="8" customFormat="1" ht="9">
      <c r="B155" s="84"/>
      <c r="D155" s="9"/>
      <c r="E155" s="10"/>
      <c r="F155" s="3"/>
      <c r="G155" s="4"/>
      <c r="H155" s="5"/>
      <c r="I155" s="4"/>
      <c r="J155" s="6"/>
      <c r="K155" s="6"/>
      <c r="L155" s="6"/>
      <c r="M155" s="6"/>
      <c r="N155" s="6"/>
      <c r="O155" s="6"/>
      <c r="P155" s="6"/>
      <c r="Q155" s="6"/>
    </row>
    <row r="156" spans="2:17" s="8" customFormat="1" ht="9">
      <c r="B156" s="84"/>
      <c r="D156" s="9"/>
      <c r="E156" s="10"/>
      <c r="F156" s="3"/>
      <c r="G156" s="4"/>
      <c r="H156" s="5"/>
      <c r="I156" s="4"/>
      <c r="J156" s="6"/>
      <c r="K156" s="6"/>
      <c r="L156" s="6"/>
      <c r="M156" s="6"/>
      <c r="N156" s="6"/>
      <c r="O156" s="6"/>
      <c r="P156" s="6"/>
      <c r="Q156" s="6"/>
    </row>
    <row r="157" spans="2:17" s="8" customFormat="1" ht="9">
      <c r="B157" s="84"/>
      <c r="D157" s="9"/>
      <c r="E157" s="10"/>
      <c r="F157" s="3"/>
      <c r="G157" s="4"/>
      <c r="H157" s="5"/>
      <c r="I157" s="4"/>
      <c r="J157" s="6"/>
      <c r="K157" s="6"/>
      <c r="L157" s="6"/>
      <c r="M157" s="6"/>
      <c r="N157" s="6"/>
      <c r="O157" s="6"/>
      <c r="P157" s="6"/>
      <c r="Q157" s="6"/>
    </row>
    <row r="158" spans="2:17" s="8" customFormat="1" ht="9">
      <c r="B158" s="84"/>
      <c r="D158" s="9"/>
      <c r="E158" s="10"/>
      <c r="F158" s="3"/>
      <c r="G158" s="4"/>
      <c r="H158" s="5"/>
      <c r="I158" s="4"/>
      <c r="J158" s="6"/>
      <c r="K158" s="6"/>
      <c r="L158" s="6"/>
      <c r="M158" s="6"/>
      <c r="N158" s="6"/>
      <c r="O158" s="6"/>
      <c r="P158" s="6"/>
      <c r="Q158" s="6"/>
    </row>
    <row r="159" spans="2:17" s="8" customFormat="1" ht="9">
      <c r="B159" s="84"/>
      <c r="D159" s="9"/>
      <c r="E159" s="10"/>
      <c r="F159" s="3"/>
      <c r="G159" s="4"/>
      <c r="H159" s="5"/>
      <c r="I159" s="4"/>
      <c r="J159" s="6"/>
      <c r="K159" s="6"/>
      <c r="L159" s="6"/>
      <c r="M159" s="6"/>
      <c r="N159" s="6"/>
      <c r="O159" s="6"/>
      <c r="P159" s="6"/>
      <c r="Q159" s="6"/>
    </row>
    <row r="160" spans="2:17" s="8" customFormat="1" ht="9">
      <c r="B160" s="84"/>
      <c r="D160" s="9"/>
      <c r="E160" s="10"/>
      <c r="F160" s="3"/>
      <c r="G160" s="4"/>
      <c r="H160" s="5"/>
      <c r="I160" s="4"/>
      <c r="J160" s="6"/>
      <c r="K160" s="6"/>
      <c r="L160" s="6"/>
      <c r="M160" s="6"/>
      <c r="N160" s="6"/>
      <c r="O160" s="6"/>
      <c r="P160" s="6"/>
      <c r="Q160" s="6"/>
    </row>
    <row r="161" spans="2:17" s="8" customFormat="1" ht="9">
      <c r="B161" s="84"/>
      <c r="D161" s="9"/>
      <c r="E161" s="10"/>
      <c r="F161" s="3"/>
      <c r="G161" s="4"/>
      <c r="H161" s="5"/>
      <c r="I161" s="4"/>
      <c r="J161" s="6"/>
      <c r="K161" s="6"/>
      <c r="L161" s="6"/>
      <c r="M161" s="6"/>
      <c r="N161" s="6"/>
      <c r="O161" s="6"/>
      <c r="P161" s="6"/>
      <c r="Q161" s="6"/>
    </row>
    <row r="162" spans="2:17" s="8" customFormat="1" ht="9">
      <c r="B162" s="84"/>
      <c r="D162" s="9"/>
      <c r="E162" s="10"/>
      <c r="F162" s="3"/>
      <c r="G162" s="4"/>
      <c r="H162" s="5"/>
      <c r="I162" s="4"/>
      <c r="J162" s="6"/>
      <c r="K162" s="6"/>
      <c r="L162" s="6"/>
      <c r="M162" s="6"/>
      <c r="N162" s="6"/>
      <c r="O162" s="6"/>
      <c r="P162" s="6"/>
      <c r="Q162" s="6"/>
    </row>
    <row r="163" spans="2:17" s="8" customFormat="1" ht="9">
      <c r="B163" s="84"/>
      <c r="D163" s="9"/>
      <c r="E163" s="10"/>
      <c r="F163" s="3"/>
      <c r="G163" s="4"/>
      <c r="H163" s="5"/>
      <c r="I163" s="4"/>
      <c r="J163" s="6"/>
      <c r="K163" s="6"/>
      <c r="L163" s="6"/>
      <c r="M163" s="6"/>
      <c r="N163" s="6"/>
      <c r="O163" s="6"/>
      <c r="P163" s="6"/>
      <c r="Q163" s="6"/>
    </row>
    <row r="164" spans="2:17" s="8" customFormat="1" ht="9">
      <c r="B164" s="84"/>
      <c r="D164" s="9"/>
      <c r="E164" s="10"/>
      <c r="F164" s="3"/>
      <c r="G164" s="4"/>
      <c r="H164" s="5"/>
      <c r="I164" s="4"/>
      <c r="J164" s="6"/>
      <c r="K164" s="6"/>
      <c r="L164" s="6"/>
      <c r="M164" s="6"/>
      <c r="N164" s="6"/>
      <c r="O164" s="6"/>
      <c r="P164" s="6"/>
      <c r="Q164" s="6"/>
    </row>
    <row r="165" spans="2:17" s="8" customFormat="1" ht="9">
      <c r="B165" s="84"/>
      <c r="D165" s="9"/>
      <c r="E165" s="10"/>
      <c r="F165" s="3"/>
      <c r="G165" s="4"/>
      <c r="H165" s="5"/>
      <c r="I165" s="4"/>
      <c r="J165" s="6"/>
      <c r="K165" s="6"/>
      <c r="L165" s="6"/>
      <c r="M165" s="6"/>
      <c r="N165" s="6"/>
      <c r="O165" s="6"/>
      <c r="P165" s="6"/>
      <c r="Q165" s="6"/>
    </row>
    <row r="166" spans="2:17" s="8" customFormat="1" ht="9">
      <c r="B166" s="84"/>
      <c r="D166" s="9"/>
      <c r="E166" s="10"/>
      <c r="F166" s="3"/>
      <c r="G166" s="4"/>
      <c r="H166" s="5"/>
      <c r="I166" s="4"/>
      <c r="J166" s="6"/>
      <c r="K166" s="6"/>
      <c r="L166" s="6"/>
      <c r="M166" s="6"/>
      <c r="N166" s="6"/>
      <c r="O166" s="6"/>
      <c r="P166" s="6"/>
      <c r="Q166" s="6"/>
    </row>
    <row r="167" spans="2:17" s="8" customFormat="1" ht="9">
      <c r="B167" s="84"/>
      <c r="D167" s="9"/>
      <c r="E167" s="10"/>
      <c r="F167" s="3"/>
      <c r="G167" s="4"/>
      <c r="H167" s="5"/>
      <c r="I167" s="4"/>
      <c r="J167" s="6"/>
      <c r="K167" s="6"/>
      <c r="L167" s="6"/>
      <c r="M167" s="6"/>
      <c r="N167" s="6"/>
      <c r="O167" s="6"/>
      <c r="P167" s="6"/>
      <c r="Q167" s="6"/>
    </row>
    <row r="168" spans="2:17" s="8" customFormat="1" ht="9">
      <c r="B168" s="84"/>
      <c r="D168" s="9"/>
      <c r="E168" s="10"/>
      <c r="F168" s="3"/>
      <c r="G168" s="4"/>
      <c r="H168" s="5"/>
      <c r="I168" s="4"/>
      <c r="J168" s="6"/>
      <c r="K168" s="6"/>
      <c r="L168" s="6"/>
      <c r="M168" s="6"/>
      <c r="N168" s="6"/>
      <c r="O168" s="6"/>
      <c r="P168" s="6"/>
      <c r="Q168" s="6"/>
    </row>
    <row r="169" spans="2:17" s="8" customFormat="1" ht="9">
      <c r="B169" s="84"/>
      <c r="D169" s="9"/>
      <c r="E169" s="10"/>
      <c r="F169" s="3"/>
      <c r="G169" s="4"/>
      <c r="H169" s="5"/>
      <c r="I169" s="4"/>
      <c r="J169" s="6"/>
      <c r="K169" s="6"/>
      <c r="L169" s="6"/>
      <c r="M169" s="6"/>
      <c r="N169" s="6"/>
      <c r="O169" s="6"/>
      <c r="P169" s="6"/>
      <c r="Q169" s="6"/>
    </row>
    <row r="170" spans="2:17" s="8" customFormat="1" ht="9">
      <c r="B170" s="84"/>
      <c r="D170" s="9"/>
      <c r="E170" s="10"/>
      <c r="F170" s="3"/>
      <c r="G170" s="4"/>
      <c r="H170" s="5"/>
      <c r="I170" s="4"/>
      <c r="J170" s="6"/>
      <c r="K170" s="6"/>
      <c r="L170" s="6"/>
      <c r="M170" s="6"/>
      <c r="N170" s="6"/>
      <c r="O170" s="6"/>
      <c r="P170" s="6"/>
      <c r="Q170" s="6"/>
    </row>
    <row r="171" spans="2:17" s="8" customFormat="1" ht="9">
      <c r="B171" s="84"/>
      <c r="D171" s="9"/>
      <c r="E171" s="10"/>
      <c r="F171" s="3"/>
      <c r="G171" s="4"/>
      <c r="H171" s="5"/>
      <c r="I171" s="4"/>
      <c r="J171" s="6"/>
      <c r="K171" s="6"/>
      <c r="L171" s="6"/>
      <c r="M171" s="6"/>
      <c r="N171" s="6"/>
      <c r="O171" s="6"/>
      <c r="P171" s="6"/>
      <c r="Q171" s="6"/>
    </row>
    <row r="172" spans="2:17" s="8" customFormat="1" ht="9">
      <c r="B172" s="84"/>
      <c r="D172" s="9"/>
      <c r="E172" s="10"/>
      <c r="F172" s="3"/>
      <c r="G172" s="4"/>
      <c r="H172" s="5"/>
      <c r="I172" s="4"/>
      <c r="J172" s="6"/>
      <c r="K172" s="6"/>
      <c r="L172" s="6"/>
      <c r="M172" s="6"/>
      <c r="N172" s="6"/>
      <c r="O172" s="6"/>
      <c r="P172" s="6"/>
      <c r="Q172" s="6"/>
    </row>
    <row r="173" spans="2:17" s="8" customFormat="1" ht="9">
      <c r="B173" s="84"/>
      <c r="D173" s="9"/>
      <c r="E173" s="10"/>
      <c r="F173" s="3"/>
      <c r="G173" s="4"/>
      <c r="H173" s="5"/>
      <c r="I173" s="4"/>
      <c r="J173" s="6"/>
      <c r="K173" s="6"/>
      <c r="L173" s="6"/>
      <c r="M173" s="6"/>
      <c r="N173" s="6"/>
      <c r="O173" s="6"/>
      <c r="P173" s="6"/>
      <c r="Q173" s="6"/>
    </row>
    <row r="174" spans="2:17" s="8" customFormat="1" ht="9">
      <c r="B174" s="84"/>
      <c r="D174" s="9"/>
      <c r="E174" s="10"/>
      <c r="F174" s="3"/>
      <c r="G174" s="4"/>
      <c r="H174" s="5"/>
      <c r="I174" s="4"/>
      <c r="J174" s="6"/>
      <c r="K174" s="6"/>
      <c r="L174" s="6"/>
      <c r="M174" s="6"/>
      <c r="N174" s="6"/>
      <c r="O174" s="6"/>
      <c r="P174" s="6"/>
      <c r="Q174" s="6"/>
    </row>
    <row r="175" spans="2:17" s="8" customFormat="1" ht="9">
      <c r="B175" s="84"/>
      <c r="D175" s="9"/>
      <c r="E175" s="10"/>
      <c r="F175" s="3"/>
      <c r="G175" s="4"/>
      <c r="H175" s="5"/>
      <c r="I175" s="4"/>
      <c r="J175" s="6"/>
      <c r="K175" s="6"/>
      <c r="L175" s="6"/>
      <c r="M175" s="6"/>
      <c r="N175" s="6"/>
      <c r="O175" s="6"/>
      <c r="P175" s="6"/>
      <c r="Q175" s="6"/>
    </row>
    <row r="176" spans="2:17" s="8" customFormat="1" ht="9">
      <c r="B176" s="84"/>
      <c r="D176" s="9"/>
      <c r="E176" s="10"/>
      <c r="F176" s="3"/>
      <c r="G176" s="4"/>
      <c r="H176" s="5"/>
      <c r="I176" s="4"/>
      <c r="J176" s="6"/>
      <c r="K176" s="6"/>
      <c r="L176" s="6"/>
      <c r="M176" s="6"/>
      <c r="N176" s="6"/>
      <c r="O176" s="6"/>
      <c r="P176" s="6"/>
      <c r="Q176" s="6"/>
    </row>
    <row r="177" spans="2:17" s="8" customFormat="1" ht="9">
      <c r="B177" s="84"/>
      <c r="D177" s="9"/>
      <c r="E177" s="10"/>
      <c r="F177" s="3"/>
      <c r="G177" s="4"/>
      <c r="H177" s="5"/>
      <c r="I177" s="4"/>
      <c r="J177" s="6"/>
      <c r="K177" s="6"/>
      <c r="L177" s="6"/>
      <c r="M177" s="6"/>
      <c r="N177" s="6"/>
      <c r="O177" s="6"/>
      <c r="P177" s="6"/>
      <c r="Q177" s="6"/>
    </row>
    <row r="178" spans="2:17" s="8" customFormat="1" ht="9">
      <c r="B178" s="84"/>
      <c r="D178" s="9"/>
      <c r="E178" s="10"/>
      <c r="F178" s="3"/>
      <c r="G178" s="4"/>
      <c r="H178" s="5"/>
      <c r="I178" s="4"/>
      <c r="J178" s="6"/>
      <c r="K178" s="6"/>
      <c r="L178" s="6"/>
      <c r="M178" s="6"/>
      <c r="N178" s="6"/>
      <c r="O178" s="6"/>
      <c r="P178" s="6"/>
      <c r="Q178" s="6"/>
    </row>
    <row r="179" spans="2:17" s="8" customFormat="1" ht="9">
      <c r="B179" s="84"/>
      <c r="D179" s="9"/>
      <c r="E179" s="10"/>
      <c r="F179" s="3"/>
      <c r="G179" s="4"/>
      <c r="H179" s="5"/>
      <c r="I179" s="4"/>
      <c r="J179" s="6"/>
      <c r="K179" s="6"/>
      <c r="L179" s="6"/>
      <c r="M179" s="6"/>
      <c r="N179" s="6"/>
      <c r="O179" s="6"/>
      <c r="P179" s="6"/>
      <c r="Q179" s="6"/>
    </row>
    <row r="180" spans="2:17" s="8" customFormat="1" ht="9">
      <c r="B180" s="84"/>
      <c r="D180" s="9"/>
      <c r="E180" s="10"/>
      <c r="F180" s="3"/>
      <c r="G180" s="4"/>
      <c r="H180" s="5"/>
      <c r="I180" s="4"/>
      <c r="J180" s="6"/>
      <c r="K180" s="6"/>
      <c r="L180" s="6"/>
      <c r="M180" s="6"/>
      <c r="N180" s="6"/>
      <c r="O180" s="6"/>
      <c r="P180" s="6"/>
      <c r="Q180" s="6"/>
    </row>
    <row r="181" spans="2:17" s="8" customFormat="1" ht="9">
      <c r="B181" s="84"/>
      <c r="D181" s="9"/>
      <c r="E181" s="10"/>
      <c r="F181" s="3"/>
      <c r="G181" s="4"/>
      <c r="H181" s="5"/>
      <c r="I181" s="4"/>
      <c r="J181" s="6"/>
      <c r="K181" s="6"/>
      <c r="L181" s="6"/>
      <c r="M181" s="6"/>
      <c r="N181" s="6"/>
      <c r="O181" s="6"/>
      <c r="P181" s="6"/>
      <c r="Q181" s="6"/>
    </row>
    <row r="182" spans="2:17" s="8" customFormat="1" ht="9">
      <c r="B182" s="84"/>
      <c r="D182" s="9"/>
      <c r="E182" s="10"/>
      <c r="F182" s="3"/>
      <c r="G182" s="4"/>
      <c r="H182" s="5"/>
      <c r="I182" s="4"/>
      <c r="J182" s="6"/>
      <c r="K182" s="6"/>
      <c r="L182" s="6"/>
      <c r="M182" s="6"/>
      <c r="N182" s="6"/>
      <c r="O182" s="6"/>
      <c r="P182" s="6"/>
      <c r="Q182" s="6"/>
    </row>
    <row r="183" spans="2:17" s="8" customFormat="1" ht="9">
      <c r="B183" s="84"/>
      <c r="D183" s="9"/>
      <c r="E183" s="10"/>
      <c r="F183" s="3"/>
      <c r="G183" s="4"/>
      <c r="H183" s="5"/>
      <c r="I183" s="4"/>
      <c r="J183" s="6"/>
      <c r="K183" s="6"/>
      <c r="L183" s="6"/>
      <c r="M183" s="6"/>
      <c r="N183" s="6"/>
      <c r="O183" s="6"/>
      <c r="P183" s="6"/>
      <c r="Q183" s="6"/>
    </row>
    <row r="184" spans="2:17" s="8" customFormat="1" ht="9">
      <c r="B184" s="84"/>
      <c r="D184" s="9"/>
      <c r="E184" s="10"/>
      <c r="F184" s="3"/>
      <c r="G184" s="4"/>
      <c r="H184" s="5"/>
      <c r="I184" s="4"/>
      <c r="J184" s="6"/>
      <c r="K184" s="6"/>
      <c r="L184" s="6"/>
      <c r="M184" s="6"/>
      <c r="N184" s="6"/>
      <c r="O184" s="6"/>
      <c r="P184" s="6"/>
      <c r="Q184" s="6"/>
    </row>
    <row r="185" spans="2:17" s="8" customFormat="1" ht="9">
      <c r="B185" s="84"/>
      <c r="D185" s="9"/>
      <c r="E185" s="10"/>
      <c r="F185" s="3"/>
      <c r="G185" s="4"/>
      <c r="H185" s="5"/>
      <c r="I185" s="4"/>
      <c r="J185" s="6"/>
      <c r="K185" s="6"/>
      <c r="L185" s="6"/>
      <c r="M185" s="6"/>
      <c r="N185" s="6"/>
      <c r="O185" s="6"/>
      <c r="P185" s="6"/>
      <c r="Q185" s="6"/>
    </row>
    <row r="186" spans="2:17" s="8" customFormat="1" ht="9">
      <c r="B186" s="84"/>
      <c r="D186" s="9"/>
      <c r="E186" s="10"/>
      <c r="F186" s="3"/>
      <c r="G186" s="4"/>
      <c r="H186" s="5"/>
      <c r="I186" s="4"/>
      <c r="J186" s="6"/>
      <c r="K186" s="6"/>
      <c r="L186" s="6"/>
      <c r="M186" s="6"/>
      <c r="N186" s="6"/>
      <c r="O186" s="6"/>
      <c r="P186" s="6"/>
      <c r="Q186" s="6"/>
    </row>
    <row r="187" spans="2:17" s="8" customFormat="1" ht="9">
      <c r="B187" s="84"/>
      <c r="D187" s="9"/>
      <c r="E187" s="10"/>
      <c r="F187" s="3"/>
      <c r="G187" s="4"/>
      <c r="H187" s="5"/>
      <c r="I187" s="4"/>
      <c r="J187" s="6"/>
      <c r="K187" s="6"/>
      <c r="L187" s="6"/>
      <c r="M187" s="6"/>
      <c r="N187" s="6"/>
      <c r="O187" s="6"/>
      <c r="P187" s="6"/>
      <c r="Q187" s="6"/>
    </row>
    <row r="188" spans="2:17" s="8" customFormat="1" ht="9">
      <c r="B188" s="84"/>
      <c r="D188" s="9"/>
      <c r="E188" s="10"/>
      <c r="F188" s="3"/>
      <c r="G188" s="4"/>
      <c r="H188" s="5"/>
      <c r="I188" s="4"/>
      <c r="J188" s="6"/>
      <c r="K188" s="6"/>
      <c r="L188" s="6"/>
      <c r="M188" s="6"/>
      <c r="N188" s="6"/>
      <c r="O188" s="6"/>
      <c r="P188" s="6"/>
      <c r="Q188" s="6"/>
    </row>
    <row r="189" spans="2:17" s="8" customFormat="1" ht="9">
      <c r="B189" s="84"/>
      <c r="D189" s="9"/>
      <c r="E189" s="10"/>
      <c r="F189" s="3"/>
      <c r="G189" s="4"/>
      <c r="H189" s="5"/>
      <c r="I189" s="4"/>
      <c r="J189" s="6"/>
      <c r="K189" s="6"/>
      <c r="L189" s="6"/>
      <c r="M189" s="6"/>
      <c r="N189" s="6"/>
      <c r="O189" s="6"/>
      <c r="P189" s="6"/>
      <c r="Q189" s="6"/>
    </row>
    <row r="190" spans="2:17" s="8" customFormat="1" ht="9">
      <c r="B190" s="84"/>
      <c r="D190" s="9"/>
      <c r="E190" s="10"/>
      <c r="F190" s="3"/>
      <c r="G190" s="4"/>
      <c r="H190" s="5"/>
      <c r="I190" s="4"/>
      <c r="J190" s="6"/>
      <c r="K190" s="6"/>
      <c r="L190" s="6"/>
      <c r="M190" s="6"/>
      <c r="N190" s="6"/>
      <c r="O190" s="6"/>
      <c r="P190" s="6"/>
      <c r="Q190" s="6"/>
    </row>
    <row r="191" spans="2:17" s="8" customFormat="1" ht="9">
      <c r="B191" s="84"/>
      <c r="D191" s="9"/>
      <c r="E191" s="10"/>
      <c r="F191" s="3"/>
      <c r="G191" s="4"/>
      <c r="H191" s="5"/>
      <c r="I191" s="4"/>
      <c r="J191" s="6"/>
      <c r="K191" s="6"/>
      <c r="L191" s="6"/>
      <c r="M191" s="6"/>
      <c r="N191" s="6"/>
      <c r="O191" s="6"/>
      <c r="P191" s="6"/>
      <c r="Q191" s="6"/>
    </row>
  </sheetData>
  <sheetProtection/>
  <mergeCells count="11">
    <mergeCell ref="B88:B89"/>
    <mergeCell ref="C88:I89"/>
    <mergeCell ref="B78:B79"/>
    <mergeCell ref="C78:I79"/>
    <mergeCell ref="C84:I84"/>
    <mergeCell ref="B5:C6"/>
    <mergeCell ref="C3:I3"/>
    <mergeCell ref="D5:E6"/>
    <mergeCell ref="F5:F6"/>
    <mergeCell ref="G5:G6"/>
    <mergeCell ref="H6:I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2" min="1" max="9" man="1"/>
  </rowBreaks>
</worksheet>
</file>

<file path=xl/worksheets/sheet15.xml><?xml version="1.0" encoding="utf-8"?>
<worksheet xmlns="http://schemas.openxmlformats.org/spreadsheetml/2006/main" xmlns:r="http://schemas.openxmlformats.org/officeDocument/2006/relationships">
  <dimension ref="B2:Q187"/>
  <sheetViews>
    <sheetView showZeros="0"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7109375" style="4" bestFit="1" customWidth="1"/>
    <col min="8" max="8" width="9.57421875" style="5" customWidth="1"/>
    <col min="9" max="9" width="9.57421875" style="4" bestFit="1" customWidth="1"/>
    <col min="10" max="10" width="1.7109375" style="6" customWidth="1"/>
    <col min="11" max="17" width="11.421875" style="6" customWidth="1"/>
    <col min="18" max="16384" width="11.421875" style="7" customWidth="1"/>
  </cols>
  <sheetData>
    <row r="2" spans="2:5" ht="12.75">
      <c r="B2" s="2" t="s">
        <v>115</v>
      </c>
      <c r="C2" s="80">
        <v>1844</v>
      </c>
      <c r="D2" s="1"/>
      <c r="E2" s="2"/>
    </row>
    <row r="3" spans="2:9" ht="28.5" customHeight="1">
      <c r="B3" s="2" t="s">
        <v>114</v>
      </c>
      <c r="C3" s="268" t="s">
        <v>166</v>
      </c>
      <c r="D3" s="268"/>
      <c r="E3" s="268"/>
      <c r="F3" s="268"/>
      <c r="G3" s="268"/>
      <c r="H3" s="268"/>
      <c r="I3" s="268"/>
    </row>
    <row r="4" ht="6.75" customHeight="1"/>
    <row r="5" spans="2:9" ht="25.5" customHeight="1">
      <c r="B5" s="273" t="s">
        <v>0</v>
      </c>
      <c r="C5" s="274"/>
      <c r="D5" s="267" t="s">
        <v>117</v>
      </c>
      <c r="E5" s="267"/>
      <c r="F5" s="271" t="s">
        <v>3</v>
      </c>
      <c r="G5" s="270" t="s">
        <v>2</v>
      </c>
      <c r="H5" s="40" t="s">
        <v>55</v>
      </c>
      <c r="I5" s="85"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10" s="6" customFormat="1" ht="9" customHeight="1">
      <c r="B8" s="73">
        <v>1</v>
      </c>
      <c r="C8" s="45" t="s">
        <v>144</v>
      </c>
      <c r="D8" s="48">
        <f>G8*0.5659</f>
        <v>18652.6299</v>
      </c>
      <c r="E8" s="49" t="s">
        <v>109</v>
      </c>
      <c r="F8" s="42" t="s">
        <v>13</v>
      </c>
      <c r="G8" s="46">
        <v>32961</v>
      </c>
      <c r="H8" s="132">
        <v>20</v>
      </c>
      <c r="I8" s="47">
        <v>659220</v>
      </c>
      <c r="J8" s="7" t="s">
        <v>170</v>
      </c>
    </row>
    <row r="9" spans="2:9" s="6" customFormat="1" ht="9">
      <c r="B9" s="74">
        <v>2</v>
      </c>
      <c r="C9" s="27" t="s">
        <v>27</v>
      </c>
      <c r="D9" s="50">
        <f aca="true" t="shared" si="0" ref="D9:D14">G9*0.5659</f>
        <v>172272.4098</v>
      </c>
      <c r="E9" s="51" t="s">
        <v>109</v>
      </c>
      <c r="F9" s="28" t="s">
        <v>13</v>
      </c>
      <c r="G9" s="29">
        <v>304422</v>
      </c>
      <c r="H9" s="133">
        <v>6</v>
      </c>
      <c r="I9" s="31">
        <v>1826532</v>
      </c>
    </row>
    <row r="10" spans="2:9" s="6" customFormat="1" ht="9">
      <c r="B10" s="74">
        <v>3</v>
      </c>
      <c r="C10" s="27" t="s">
        <v>14</v>
      </c>
      <c r="D10" s="50">
        <f>G10*0.5659</f>
        <v>8720.519</v>
      </c>
      <c r="E10" s="51" t="s">
        <v>109</v>
      </c>
      <c r="F10" s="28" t="s">
        <v>13</v>
      </c>
      <c r="G10" s="29">
        <v>15410</v>
      </c>
      <c r="H10" s="133">
        <v>5</v>
      </c>
      <c r="I10" s="31">
        <v>77050</v>
      </c>
    </row>
    <row r="11" spans="2:9" s="6" customFormat="1" ht="9">
      <c r="B11" s="74">
        <v>4</v>
      </c>
      <c r="C11" s="27" t="s">
        <v>16</v>
      </c>
      <c r="D11" s="50">
        <f t="shared" si="0"/>
        <v>174.86309999999997</v>
      </c>
      <c r="E11" s="51" t="s">
        <v>109</v>
      </c>
      <c r="F11" s="28" t="s">
        <v>13</v>
      </c>
      <c r="G11" s="29">
        <v>309</v>
      </c>
      <c r="H11" s="133">
        <v>3</v>
      </c>
      <c r="I11" s="31">
        <v>927</v>
      </c>
    </row>
    <row r="12" spans="2:9" s="6" customFormat="1" ht="9">
      <c r="B12" s="74">
        <v>5</v>
      </c>
      <c r="C12" s="27" t="s">
        <v>28</v>
      </c>
      <c r="D12" s="50">
        <f t="shared" si="0"/>
        <v>2.2636</v>
      </c>
      <c r="E12" s="51" t="s">
        <v>109</v>
      </c>
      <c r="F12" s="28" t="s">
        <v>13</v>
      </c>
      <c r="G12" s="29">
        <v>4</v>
      </c>
      <c r="H12" s="133">
        <v>12</v>
      </c>
      <c r="I12" s="31">
        <v>48</v>
      </c>
    </row>
    <row r="13" spans="2:10" s="6" customFormat="1" ht="9">
      <c r="B13" s="74">
        <v>6</v>
      </c>
      <c r="C13" s="27" t="s">
        <v>15</v>
      </c>
      <c r="D13" s="50">
        <f t="shared" si="0"/>
        <v>484577.3405</v>
      </c>
      <c r="E13" s="51" t="s">
        <v>109</v>
      </c>
      <c r="F13" s="28" t="s">
        <v>13</v>
      </c>
      <c r="G13" s="29">
        <v>856295</v>
      </c>
      <c r="H13" s="133">
        <v>4</v>
      </c>
      <c r="I13" s="31">
        <v>3425180</v>
      </c>
      <c r="J13" s="7" t="s">
        <v>170</v>
      </c>
    </row>
    <row r="14" spans="2:9" s="6" customFormat="1" ht="9">
      <c r="B14" s="74">
        <v>7</v>
      </c>
      <c r="C14" s="27" t="s">
        <v>17</v>
      </c>
      <c r="D14" s="50">
        <f t="shared" si="0"/>
        <v>7793.574799999999</v>
      </c>
      <c r="E14" s="51" t="s">
        <v>109</v>
      </c>
      <c r="F14" s="28" t="s">
        <v>13</v>
      </c>
      <c r="G14" s="29">
        <v>13772</v>
      </c>
      <c r="H14" s="133">
        <v>4</v>
      </c>
      <c r="I14" s="31">
        <v>55088</v>
      </c>
    </row>
    <row r="15" spans="2:9" s="6" customFormat="1" ht="9">
      <c r="B15" s="74">
        <v>8</v>
      </c>
      <c r="C15" s="27" t="s">
        <v>29</v>
      </c>
      <c r="D15" s="50"/>
      <c r="E15" s="51"/>
      <c r="F15" s="28" t="s">
        <v>4</v>
      </c>
      <c r="G15" s="29">
        <v>104645</v>
      </c>
      <c r="H15" s="133">
        <v>80</v>
      </c>
      <c r="I15" s="31">
        <v>8371600</v>
      </c>
    </row>
    <row r="16" spans="2:9" s="6" customFormat="1" ht="9">
      <c r="B16" s="74">
        <v>9</v>
      </c>
      <c r="C16" s="27" t="s">
        <v>202</v>
      </c>
      <c r="D16" s="50"/>
      <c r="E16" s="51"/>
      <c r="F16" s="28" t="s">
        <v>4</v>
      </c>
      <c r="G16" s="29">
        <v>107752</v>
      </c>
      <c r="H16" s="133">
        <v>15</v>
      </c>
      <c r="I16" s="31">
        <v>1616280</v>
      </c>
    </row>
    <row r="17" spans="2:9" s="6" customFormat="1" ht="9" customHeight="1">
      <c r="B17" s="74">
        <v>10</v>
      </c>
      <c r="C17" s="27" t="s">
        <v>31</v>
      </c>
      <c r="D17" s="50"/>
      <c r="E17" s="51"/>
      <c r="F17" s="28" t="s">
        <v>4</v>
      </c>
      <c r="G17" s="29">
        <v>35091</v>
      </c>
      <c r="H17" s="133">
        <v>4.4</v>
      </c>
      <c r="I17" s="31">
        <v>154400</v>
      </c>
    </row>
    <row r="18" spans="2:9" s="6" customFormat="1" ht="9">
      <c r="B18" s="74">
        <v>11</v>
      </c>
      <c r="C18" s="27" t="s">
        <v>32</v>
      </c>
      <c r="D18" s="50"/>
      <c r="E18" s="51"/>
      <c r="F18" s="28" t="s">
        <v>4</v>
      </c>
      <c r="G18" s="29">
        <v>64092</v>
      </c>
      <c r="H18" s="133">
        <v>2.2</v>
      </c>
      <c r="I18" s="31">
        <v>141002</v>
      </c>
    </row>
    <row r="19" spans="2:9" s="6" customFormat="1" ht="9" customHeight="1">
      <c r="B19" s="74">
        <v>12</v>
      </c>
      <c r="C19" s="27" t="s">
        <v>33</v>
      </c>
      <c r="D19" s="50"/>
      <c r="E19" s="51"/>
      <c r="F19" s="28" t="s">
        <v>4</v>
      </c>
      <c r="G19" s="29">
        <v>8941</v>
      </c>
      <c r="H19" s="133">
        <v>10.6666666666666</v>
      </c>
      <c r="I19" s="31">
        <v>95371</v>
      </c>
    </row>
    <row r="20" spans="2:9" s="6" customFormat="1" ht="9">
      <c r="B20" s="74">
        <v>13</v>
      </c>
      <c r="C20" s="27" t="s">
        <v>34</v>
      </c>
      <c r="D20" s="50"/>
      <c r="E20" s="51"/>
      <c r="F20" s="28" t="s">
        <v>4</v>
      </c>
      <c r="G20" s="29">
        <v>84545</v>
      </c>
      <c r="H20" s="133">
        <v>37.5</v>
      </c>
      <c r="I20" s="31">
        <v>3170437</v>
      </c>
    </row>
    <row r="21" spans="2:9" s="6" customFormat="1" ht="9">
      <c r="B21" s="74">
        <v>14</v>
      </c>
      <c r="C21" s="27" t="s">
        <v>145</v>
      </c>
      <c r="D21" s="50">
        <f>G21*56.001</f>
        <v>541753.674</v>
      </c>
      <c r="E21" s="51" t="s">
        <v>110</v>
      </c>
      <c r="F21" s="28" t="s">
        <v>6</v>
      </c>
      <c r="G21" s="29">
        <v>9674</v>
      </c>
      <c r="H21" s="133">
        <v>21</v>
      </c>
      <c r="I21" s="31">
        <v>203154</v>
      </c>
    </row>
    <row r="22" spans="2:9" s="6" customFormat="1" ht="9">
      <c r="B22" s="74">
        <v>15</v>
      </c>
      <c r="C22" s="27" t="s">
        <v>36</v>
      </c>
      <c r="D22" s="50"/>
      <c r="E22" s="51"/>
      <c r="F22" s="28" t="s">
        <v>4</v>
      </c>
      <c r="G22" s="29">
        <v>458701</v>
      </c>
      <c r="H22" s="133">
        <v>1.2</v>
      </c>
      <c r="I22" s="31">
        <v>550441</v>
      </c>
    </row>
    <row r="23" spans="2:9" s="6" customFormat="1" ht="9">
      <c r="B23" s="74">
        <v>16</v>
      </c>
      <c r="C23" s="27" t="s">
        <v>37</v>
      </c>
      <c r="D23" s="50"/>
      <c r="E23" s="51"/>
      <c r="F23" s="28" t="s">
        <v>4</v>
      </c>
      <c r="G23" s="29">
        <v>1748079</v>
      </c>
      <c r="H23" s="133">
        <v>0.25</v>
      </c>
      <c r="I23" s="31">
        <v>437020</v>
      </c>
    </row>
    <row r="24" spans="2:9" s="6" customFormat="1" ht="9">
      <c r="B24" s="74">
        <v>17</v>
      </c>
      <c r="C24" s="27" t="s">
        <v>38</v>
      </c>
      <c r="D24" s="50"/>
      <c r="E24" s="51"/>
      <c r="F24" s="28" t="s">
        <v>4</v>
      </c>
      <c r="G24" s="29">
        <v>1341</v>
      </c>
      <c r="H24" s="133">
        <v>25</v>
      </c>
      <c r="I24" s="31">
        <v>33525</v>
      </c>
    </row>
    <row r="25" spans="2:9" s="6" customFormat="1" ht="9">
      <c r="B25" s="74">
        <v>18</v>
      </c>
      <c r="C25" s="27" t="s">
        <v>39</v>
      </c>
      <c r="D25" s="52"/>
      <c r="E25" s="51"/>
      <c r="F25" s="28" t="s">
        <v>4</v>
      </c>
      <c r="G25" s="29">
        <v>1447</v>
      </c>
      <c r="H25" s="133">
        <v>25</v>
      </c>
      <c r="I25" s="31">
        <v>36175</v>
      </c>
    </row>
    <row r="26" spans="2:9" s="6" customFormat="1" ht="9">
      <c r="B26" s="74">
        <v>19</v>
      </c>
      <c r="C26" s="27" t="s">
        <v>40</v>
      </c>
      <c r="D26" s="50"/>
      <c r="E26" s="51"/>
      <c r="F26" s="28" t="s">
        <v>4</v>
      </c>
      <c r="G26" s="29">
        <v>7694</v>
      </c>
      <c r="H26" s="133">
        <v>9</v>
      </c>
      <c r="I26" s="31">
        <v>69246</v>
      </c>
    </row>
    <row r="27" spans="2:9" s="6" customFormat="1" ht="9">
      <c r="B27" s="74">
        <v>20</v>
      </c>
      <c r="C27" s="27" t="s">
        <v>5</v>
      </c>
      <c r="D27" s="50"/>
      <c r="E27" s="51"/>
      <c r="F27" s="28" t="s">
        <v>4</v>
      </c>
      <c r="G27" s="29">
        <v>144600</v>
      </c>
      <c r="H27" s="133">
        <v>0.5</v>
      </c>
      <c r="I27" s="31">
        <v>72300</v>
      </c>
    </row>
    <row r="28" spans="2:9" s="6" customFormat="1" ht="9">
      <c r="B28" s="74">
        <v>21</v>
      </c>
      <c r="C28" s="27" t="s">
        <v>41</v>
      </c>
      <c r="D28" s="50">
        <f>G28*56.001</f>
        <v>7672.137</v>
      </c>
      <c r="E28" s="51" t="s">
        <v>110</v>
      </c>
      <c r="F28" s="28" t="s">
        <v>6</v>
      </c>
      <c r="G28" s="29">
        <v>137</v>
      </c>
      <c r="H28" s="133">
        <v>20</v>
      </c>
      <c r="I28" s="31">
        <v>2740</v>
      </c>
    </row>
    <row r="29" spans="2:9" s="6" customFormat="1" ht="9">
      <c r="B29" s="74">
        <v>22</v>
      </c>
      <c r="C29" s="27" t="s">
        <v>208</v>
      </c>
      <c r="D29" s="50"/>
      <c r="E29" s="51"/>
      <c r="F29" s="28" t="s">
        <v>4</v>
      </c>
      <c r="G29" s="29">
        <v>33657</v>
      </c>
      <c r="H29" s="133">
        <v>1.4</v>
      </c>
      <c r="I29" s="31">
        <v>47120</v>
      </c>
    </row>
    <row r="30" spans="2:9" s="6" customFormat="1" ht="22.5" customHeight="1">
      <c r="B30" s="74">
        <v>23</v>
      </c>
      <c r="C30" s="27" t="s">
        <v>209</v>
      </c>
      <c r="D30" s="50"/>
      <c r="E30" s="51"/>
      <c r="F30" s="28" t="s">
        <v>4</v>
      </c>
      <c r="G30" s="29">
        <v>95314</v>
      </c>
      <c r="H30" s="133">
        <v>0.6</v>
      </c>
      <c r="I30" s="31">
        <v>57188</v>
      </c>
    </row>
    <row r="31" spans="2:9" s="6" customFormat="1" ht="22.5" customHeight="1">
      <c r="B31" s="74">
        <v>24</v>
      </c>
      <c r="C31" s="27" t="s">
        <v>44</v>
      </c>
      <c r="D31" s="52">
        <f>G31*12</f>
        <v>161604</v>
      </c>
      <c r="E31" s="51" t="s">
        <v>116</v>
      </c>
      <c r="F31" s="28" t="s">
        <v>183</v>
      </c>
      <c r="G31" s="29">
        <v>13467</v>
      </c>
      <c r="H31" s="133">
        <v>0.4</v>
      </c>
      <c r="I31" s="31">
        <v>5387</v>
      </c>
    </row>
    <row r="32" spans="2:9" s="6" customFormat="1" ht="30" customHeight="1">
      <c r="B32" s="75">
        <v>25</v>
      </c>
      <c r="C32" s="101" t="s">
        <v>146</v>
      </c>
      <c r="D32" s="50">
        <f>G32*56.001</f>
        <v>932696.6549999999</v>
      </c>
      <c r="E32" s="51" t="s">
        <v>110</v>
      </c>
      <c r="F32" s="42" t="s">
        <v>6</v>
      </c>
      <c r="G32" s="43">
        <v>16655</v>
      </c>
      <c r="H32" s="134">
        <v>20</v>
      </c>
      <c r="I32" s="44">
        <v>333100</v>
      </c>
    </row>
    <row r="33" spans="2:9" s="6" customFormat="1" ht="9">
      <c r="B33" s="75">
        <v>26</v>
      </c>
      <c r="C33" s="101" t="s">
        <v>227</v>
      </c>
      <c r="D33" s="50">
        <f>G33*56.001</f>
        <v>10710247.251</v>
      </c>
      <c r="E33" s="51" t="s">
        <v>110</v>
      </c>
      <c r="F33" s="42" t="s">
        <v>6</v>
      </c>
      <c r="G33" s="43">
        <v>191251</v>
      </c>
      <c r="H33" s="134">
        <v>3</v>
      </c>
      <c r="I33" s="44">
        <v>573753</v>
      </c>
    </row>
    <row r="34" spans="2:9" s="6" customFormat="1" ht="9">
      <c r="B34" s="74">
        <v>27</v>
      </c>
      <c r="C34" s="27" t="s">
        <v>148</v>
      </c>
      <c r="D34" s="50">
        <f>G34*56.001</f>
        <v>23722303.605</v>
      </c>
      <c r="E34" s="51" t="s">
        <v>110</v>
      </c>
      <c r="F34" s="28" t="s">
        <v>6</v>
      </c>
      <c r="G34" s="29">
        <v>423605</v>
      </c>
      <c r="H34" s="133">
        <v>2.66666666666666</v>
      </c>
      <c r="I34" s="31">
        <v>1129613</v>
      </c>
    </row>
    <row r="35" spans="2:9" s="6" customFormat="1" ht="9">
      <c r="B35" s="74">
        <v>28</v>
      </c>
      <c r="C35" s="27" t="s">
        <v>49</v>
      </c>
      <c r="D35" s="50">
        <f aca="true" t="shared" si="1" ref="D35:D46">G35*56.001</f>
        <v>2009819.889</v>
      </c>
      <c r="E35" s="51" t="s">
        <v>110</v>
      </c>
      <c r="F35" s="28" t="s">
        <v>6</v>
      </c>
      <c r="G35" s="29">
        <v>35889</v>
      </c>
      <c r="H35" s="133">
        <v>5.5</v>
      </c>
      <c r="I35" s="31">
        <v>197389</v>
      </c>
    </row>
    <row r="36" spans="2:9" s="6" customFormat="1" ht="30" customHeight="1">
      <c r="B36" s="74">
        <v>29</v>
      </c>
      <c r="C36" s="27" t="s">
        <v>123</v>
      </c>
      <c r="D36" s="50">
        <f t="shared" si="1"/>
        <v>55293987.375</v>
      </c>
      <c r="E36" s="51" t="s">
        <v>110</v>
      </c>
      <c r="F36" s="28" t="s">
        <v>6</v>
      </c>
      <c r="G36" s="29">
        <v>987375</v>
      </c>
      <c r="H36" s="133">
        <v>4.25</v>
      </c>
      <c r="I36" s="31">
        <v>4196344</v>
      </c>
    </row>
    <row r="37" spans="2:9" s="6" customFormat="1" ht="9">
      <c r="B37" s="74">
        <v>30</v>
      </c>
      <c r="C37" s="27" t="s">
        <v>54</v>
      </c>
      <c r="D37" s="50">
        <f t="shared" si="1"/>
        <v>601170.735</v>
      </c>
      <c r="E37" s="51" t="s">
        <v>110</v>
      </c>
      <c r="F37" s="28" t="s">
        <v>6</v>
      </c>
      <c r="G37" s="29">
        <v>10735</v>
      </c>
      <c r="H37" s="133">
        <v>16</v>
      </c>
      <c r="I37" s="31">
        <v>171760</v>
      </c>
    </row>
    <row r="38" spans="2:10" s="6" customFormat="1" ht="22.5" customHeight="1">
      <c r="B38" s="74">
        <v>31</v>
      </c>
      <c r="C38" s="27" t="s">
        <v>236</v>
      </c>
      <c r="D38" s="50">
        <f t="shared" si="1"/>
        <v>1810008.321</v>
      </c>
      <c r="E38" s="51" t="s">
        <v>110</v>
      </c>
      <c r="F38" s="28" t="s">
        <v>6</v>
      </c>
      <c r="G38" s="29">
        <v>32321</v>
      </c>
      <c r="H38" s="133">
        <v>16</v>
      </c>
      <c r="I38" s="31">
        <v>517136</v>
      </c>
      <c r="J38" s="86"/>
    </row>
    <row r="39" spans="2:9" s="6" customFormat="1" ht="22.5" customHeight="1">
      <c r="B39" s="74">
        <v>32</v>
      </c>
      <c r="C39" s="27" t="s">
        <v>61</v>
      </c>
      <c r="D39" s="50">
        <f t="shared" si="1"/>
        <v>7695881.424</v>
      </c>
      <c r="E39" s="51" t="s">
        <v>110</v>
      </c>
      <c r="F39" s="28" t="s">
        <v>6</v>
      </c>
      <c r="G39" s="29">
        <v>137424</v>
      </c>
      <c r="H39" s="133">
        <v>3.5</v>
      </c>
      <c r="I39" s="31">
        <v>480984</v>
      </c>
    </row>
    <row r="40" spans="2:9" s="6" customFormat="1" ht="9" customHeight="1">
      <c r="B40" s="74">
        <v>33</v>
      </c>
      <c r="C40" s="27" t="s">
        <v>197</v>
      </c>
      <c r="D40" s="50">
        <f t="shared" si="1"/>
        <v>29955046.902</v>
      </c>
      <c r="E40" s="51" t="s">
        <v>110</v>
      </c>
      <c r="F40" s="28" t="s">
        <v>6</v>
      </c>
      <c r="G40" s="29">
        <v>534902</v>
      </c>
      <c r="H40" s="133">
        <v>1.6</v>
      </c>
      <c r="I40" s="31">
        <v>855843</v>
      </c>
    </row>
    <row r="41" spans="2:9" s="6" customFormat="1" ht="9" customHeight="1">
      <c r="B41" s="74">
        <v>34</v>
      </c>
      <c r="C41" s="27" t="s">
        <v>211</v>
      </c>
      <c r="D41" s="50">
        <f t="shared" si="1"/>
        <v>13414535.541</v>
      </c>
      <c r="E41" s="51" t="s">
        <v>110</v>
      </c>
      <c r="F41" s="28" t="s">
        <v>6</v>
      </c>
      <c r="G41" s="29">
        <v>239541</v>
      </c>
      <c r="H41" s="133">
        <v>3.5</v>
      </c>
      <c r="I41" s="31">
        <v>838393</v>
      </c>
    </row>
    <row r="42" spans="2:9" s="6" customFormat="1" ht="9">
      <c r="B42" s="74">
        <v>35</v>
      </c>
      <c r="C42" s="27" t="s">
        <v>125</v>
      </c>
      <c r="D42" s="50">
        <f t="shared" si="1"/>
        <v>982201.539</v>
      </c>
      <c r="E42" s="51" t="s">
        <v>110</v>
      </c>
      <c r="F42" s="28" t="s">
        <v>6</v>
      </c>
      <c r="G42" s="29">
        <v>17539</v>
      </c>
      <c r="H42" s="133">
        <v>15</v>
      </c>
      <c r="I42" s="31">
        <v>263085</v>
      </c>
    </row>
    <row r="43" spans="2:9" s="6" customFormat="1" ht="22.5" customHeight="1">
      <c r="B43" s="74">
        <v>36</v>
      </c>
      <c r="C43" s="27" t="s">
        <v>237</v>
      </c>
      <c r="D43" s="50">
        <f t="shared" si="1"/>
        <v>1784023.8569999998</v>
      </c>
      <c r="E43" s="51" t="s">
        <v>110</v>
      </c>
      <c r="F43" s="28" t="s">
        <v>6</v>
      </c>
      <c r="G43" s="29">
        <v>31857</v>
      </c>
      <c r="H43" s="133">
        <v>25</v>
      </c>
      <c r="I43" s="31">
        <v>796425</v>
      </c>
    </row>
    <row r="44" spans="2:9" s="6" customFormat="1" ht="9.75" customHeight="1">
      <c r="B44" s="74">
        <v>37</v>
      </c>
      <c r="C44" s="27" t="s">
        <v>213</v>
      </c>
      <c r="D44" s="50">
        <f>G44*56.001</f>
        <v>1892553.795</v>
      </c>
      <c r="E44" s="51" t="s">
        <v>110</v>
      </c>
      <c r="F44" s="28" t="s">
        <v>6</v>
      </c>
      <c r="G44" s="29">
        <v>33795</v>
      </c>
      <c r="H44" s="133">
        <v>35</v>
      </c>
      <c r="I44" s="31">
        <v>1182825</v>
      </c>
    </row>
    <row r="45" spans="2:9" s="6" customFormat="1" ht="9">
      <c r="B45" s="74">
        <v>38</v>
      </c>
      <c r="C45" s="27" t="s">
        <v>67</v>
      </c>
      <c r="D45" s="50">
        <f t="shared" si="1"/>
        <v>43400.775</v>
      </c>
      <c r="E45" s="51" t="s">
        <v>110</v>
      </c>
      <c r="F45" s="28" t="s">
        <v>6</v>
      </c>
      <c r="G45" s="29">
        <v>775</v>
      </c>
      <c r="H45" s="133">
        <v>30</v>
      </c>
      <c r="I45" s="31">
        <v>23250</v>
      </c>
    </row>
    <row r="46" spans="2:9" s="6" customFormat="1" ht="9">
      <c r="B46" s="74">
        <v>39</v>
      </c>
      <c r="C46" s="27" t="s">
        <v>9</v>
      </c>
      <c r="D46" s="50">
        <f t="shared" si="1"/>
        <v>679516.134</v>
      </c>
      <c r="E46" s="51" t="s">
        <v>110</v>
      </c>
      <c r="F46" s="28" t="s">
        <v>6</v>
      </c>
      <c r="G46" s="29">
        <v>12134</v>
      </c>
      <c r="H46" s="133">
        <v>24</v>
      </c>
      <c r="I46" s="31">
        <v>291216</v>
      </c>
    </row>
    <row r="47" spans="2:9" s="6" customFormat="1" ht="9">
      <c r="B47" s="74">
        <v>40</v>
      </c>
      <c r="C47" s="27" t="s">
        <v>68</v>
      </c>
      <c r="D47" s="50">
        <f>G47*0.01414</f>
        <v>187583.8559</v>
      </c>
      <c r="E47" s="51" t="s">
        <v>109</v>
      </c>
      <c r="F47" s="28" t="s">
        <v>69</v>
      </c>
      <c r="G47" s="29">
        <v>13266185</v>
      </c>
      <c r="H47" s="133">
        <v>0.08333333333333333</v>
      </c>
      <c r="I47" s="31">
        <v>1105515</v>
      </c>
    </row>
    <row r="48" spans="2:9" s="6" customFormat="1" ht="9">
      <c r="B48" s="74">
        <v>41</v>
      </c>
      <c r="C48" s="27" t="s">
        <v>12</v>
      </c>
      <c r="D48" s="50"/>
      <c r="E48" s="51"/>
      <c r="F48" s="28" t="s">
        <v>4</v>
      </c>
      <c r="G48" s="29">
        <v>57973217</v>
      </c>
      <c r="H48" s="133" t="s">
        <v>130</v>
      </c>
      <c r="I48" s="31">
        <v>772976</v>
      </c>
    </row>
    <row r="49" spans="2:9" s="6" customFormat="1" ht="9">
      <c r="B49" s="74">
        <v>42</v>
      </c>
      <c r="C49" s="27" t="s">
        <v>216</v>
      </c>
      <c r="D49" s="50">
        <f aca="true" t="shared" si="2" ref="D49:D54">G49*56.001</f>
        <v>133338.381</v>
      </c>
      <c r="E49" s="51" t="s">
        <v>110</v>
      </c>
      <c r="F49" s="28" t="s">
        <v>6</v>
      </c>
      <c r="G49" s="29">
        <v>2381</v>
      </c>
      <c r="H49" s="133">
        <v>100</v>
      </c>
      <c r="I49" s="31">
        <v>238100</v>
      </c>
    </row>
    <row r="50" spans="2:9" s="6" customFormat="1" ht="9">
      <c r="B50" s="74">
        <v>43</v>
      </c>
      <c r="C50" s="27" t="s">
        <v>228</v>
      </c>
      <c r="D50" s="50">
        <f t="shared" si="2"/>
        <v>65913.177</v>
      </c>
      <c r="E50" s="51" t="s">
        <v>110</v>
      </c>
      <c r="F50" s="28" t="s">
        <v>6</v>
      </c>
      <c r="G50" s="29">
        <v>1177</v>
      </c>
      <c r="H50" s="133">
        <v>80</v>
      </c>
      <c r="I50" s="31">
        <v>94160</v>
      </c>
    </row>
    <row r="51" spans="2:9" s="6" customFormat="1" ht="9">
      <c r="B51" s="74">
        <v>44</v>
      </c>
      <c r="C51" s="27" t="s">
        <v>217</v>
      </c>
      <c r="D51" s="50">
        <f t="shared" si="2"/>
        <v>69777.246</v>
      </c>
      <c r="E51" s="51" t="s">
        <v>110</v>
      </c>
      <c r="F51" s="28" t="s">
        <v>6</v>
      </c>
      <c r="G51" s="29">
        <v>1246</v>
      </c>
      <c r="H51" s="133">
        <v>24</v>
      </c>
      <c r="I51" s="31">
        <v>29904</v>
      </c>
    </row>
    <row r="52" spans="2:9" s="6" customFormat="1" ht="9">
      <c r="B52" s="74">
        <v>45</v>
      </c>
      <c r="C52" s="27" t="s">
        <v>75</v>
      </c>
      <c r="D52" s="50">
        <f t="shared" si="2"/>
        <v>240580.296</v>
      </c>
      <c r="E52" s="51" t="s">
        <v>110</v>
      </c>
      <c r="F52" s="28" t="s">
        <v>6</v>
      </c>
      <c r="G52" s="29">
        <v>4296</v>
      </c>
      <c r="H52" s="133">
        <v>60</v>
      </c>
      <c r="I52" s="31">
        <v>257760</v>
      </c>
    </row>
    <row r="53" spans="2:9" s="6" customFormat="1" ht="9">
      <c r="B53" s="74">
        <v>46</v>
      </c>
      <c r="C53" s="27" t="s">
        <v>20</v>
      </c>
      <c r="D53" s="50">
        <f t="shared" si="2"/>
        <v>18446281.392</v>
      </c>
      <c r="E53" s="51" t="s">
        <v>110</v>
      </c>
      <c r="F53" s="28" t="s">
        <v>6</v>
      </c>
      <c r="G53" s="29">
        <v>329392</v>
      </c>
      <c r="H53" s="135">
        <v>1</v>
      </c>
      <c r="I53" s="31">
        <v>329392</v>
      </c>
    </row>
    <row r="54" spans="2:9" s="6" customFormat="1" ht="9">
      <c r="B54" s="74">
        <v>47</v>
      </c>
      <c r="C54" s="27" t="s">
        <v>129</v>
      </c>
      <c r="D54" s="50">
        <f t="shared" si="2"/>
        <v>17596634.22</v>
      </c>
      <c r="E54" s="51" t="s">
        <v>110</v>
      </c>
      <c r="F54" s="28" t="s">
        <v>6</v>
      </c>
      <c r="G54" s="29">
        <v>314220</v>
      </c>
      <c r="H54" s="133">
        <v>1.5</v>
      </c>
      <c r="I54" s="31">
        <v>471330</v>
      </c>
    </row>
    <row r="55" spans="2:9" s="6" customFormat="1" ht="21.75" customHeight="1">
      <c r="B55" s="74">
        <v>48</v>
      </c>
      <c r="C55" s="27" t="s">
        <v>244</v>
      </c>
      <c r="D55" s="50">
        <f>G55*6.820992</f>
        <v>1074272.13504</v>
      </c>
      <c r="E55" s="51" t="s">
        <v>118</v>
      </c>
      <c r="F55" s="28" t="s">
        <v>78</v>
      </c>
      <c r="G55" s="29">
        <v>157495</v>
      </c>
      <c r="H55" s="133">
        <v>11</v>
      </c>
      <c r="I55" s="31">
        <v>1732445</v>
      </c>
    </row>
    <row r="56" spans="2:9" s="6" customFormat="1" ht="9">
      <c r="B56" s="74">
        <v>49</v>
      </c>
      <c r="C56" s="27" t="s">
        <v>22</v>
      </c>
      <c r="D56" s="50">
        <f>G56*56.001</f>
        <v>7204248.645</v>
      </c>
      <c r="E56" s="51" t="s">
        <v>110</v>
      </c>
      <c r="F56" s="28" t="s">
        <v>6</v>
      </c>
      <c r="G56" s="29">
        <v>128645</v>
      </c>
      <c r="H56" s="133">
        <v>1</v>
      </c>
      <c r="I56" s="31">
        <v>128645</v>
      </c>
    </row>
    <row r="57" spans="2:9" s="6" customFormat="1" ht="9">
      <c r="B57" s="74">
        <v>50</v>
      </c>
      <c r="C57" s="27" t="s">
        <v>23</v>
      </c>
      <c r="D57" s="50">
        <f>G57*56.001</f>
        <v>17105897.457</v>
      </c>
      <c r="E57" s="51" t="s">
        <v>110</v>
      </c>
      <c r="F57" s="28" t="s">
        <v>6</v>
      </c>
      <c r="G57" s="29">
        <v>305457</v>
      </c>
      <c r="H57" s="133">
        <v>0.2</v>
      </c>
      <c r="I57" s="31">
        <v>61091</v>
      </c>
    </row>
    <row r="58" spans="2:9" s="6" customFormat="1" ht="8.25" customHeight="1">
      <c r="B58" s="94"/>
      <c r="C58" s="95"/>
      <c r="D58" s="96"/>
      <c r="E58" s="97"/>
      <c r="F58" s="98"/>
      <c r="G58" s="99"/>
      <c r="H58" s="136"/>
      <c r="I58" s="99"/>
    </row>
    <row r="59" spans="2:9" s="6" customFormat="1" ht="9">
      <c r="B59" s="81"/>
      <c r="C59" s="11"/>
      <c r="D59" s="12"/>
      <c r="E59" s="13"/>
      <c r="F59" s="14"/>
      <c r="G59" s="15"/>
      <c r="H59" s="137" t="s">
        <v>24</v>
      </c>
      <c r="I59" s="100">
        <f>SUM(I8:I57)</f>
        <v>38179865</v>
      </c>
    </row>
    <row r="60" spans="2:9" s="6" customFormat="1" ht="9">
      <c r="B60" s="81"/>
      <c r="C60" s="11"/>
      <c r="D60" s="12"/>
      <c r="E60" s="13"/>
      <c r="F60" s="14"/>
      <c r="G60" s="15"/>
      <c r="H60" s="137"/>
      <c r="I60" s="100"/>
    </row>
    <row r="61" spans="2:9" s="6" customFormat="1" ht="15" customHeight="1">
      <c r="B61" s="104"/>
      <c r="C61" s="105" t="s">
        <v>81</v>
      </c>
      <c r="D61" s="109"/>
      <c r="E61" s="110"/>
      <c r="F61" s="106"/>
      <c r="G61" s="107"/>
      <c r="H61" s="138"/>
      <c r="I61" s="108"/>
    </row>
    <row r="62" spans="2:9" s="6" customFormat="1" ht="9" customHeight="1">
      <c r="B62" s="87">
        <v>51</v>
      </c>
      <c r="C62" s="88" t="s">
        <v>82</v>
      </c>
      <c r="D62" s="291"/>
      <c r="E62" s="292"/>
      <c r="F62" s="297"/>
      <c r="G62" s="300"/>
      <c r="H62" s="303"/>
      <c r="I62" s="306"/>
    </row>
    <row r="63" spans="2:9" s="6" customFormat="1" ht="9" customHeight="1">
      <c r="B63" s="74">
        <v>52</v>
      </c>
      <c r="C63" s="27" t="s">
        <v>131</v>
      </c>
      <c r="D63" s="293"/>
      <c r="E63" s="294"/>
      <c r="F63" s="298"/>
      <c r="G63" s="301"/>
      <c r="H63" s="304"/>
      <c r="I63" s="307"/>
    </row>
    <row r="64" spans="2:10" s="6" customFormat="1" ht="9" customHeight="1">
      <c r="B64" s="74">
        <v>53</v>
      </c>
      <c r="C64" s="27" t="s">
        <v>199</v>
      </c>
      <c r="D64" s="293"/>
      <c r="E64" s="294"/>
      <c r="F64" s="298"/>
      <c r="G64" s="301"/>
      <c r="H64" s="304"/>
      <c r="I64" s="307"/>
      <c r="J64" s="290" t="s">
        <v>169</v>
      </c>
    </row>
    <row r="65" spans="2:10" s="6" customFormat="1" ht="9" customHeight="1">
      <c r="B65" s="74">
        <v>54</v>
      </c>
      <c r="C65" s="27" t="s">
        <v>207</v>
      </c>
      <c r="D65" s="293"/>
      <c r="E65" s="294"/>
      <c r="F65" s="298"/>
      <c r="G65" s="301"/>
      <c r="H65" s="304"/>
      <c r="I65" s="307"/>
      <c r="J65" s="290"/>
    </row>
    <row r="66" spans="2:9" s="6" customFormat="1" ht="9" customHeight="1">
      <c r="B66" s="74">
        <v>55</v>
      </c>
      <c r="C66" s="27" t="s">
        <v>87</v>
      </c>
      <c r="D66" s="293"/>
      <c r="E66" s="294"/>
      <c r="F66" s="298"/>
      <c r="G66" s="301"/>
      <c r="H66" s="304"/>
      <c r="I66" s="307"/>
    </row>
    <row r="67" spans="2:9" s="6" customFormat="1" ht="9" customHeight="1">
      <c r="B67" s="74">
        <v>56</v>
      </c>
      <c r="C67" s="27" t="s">
        <v>88</v>
      </c>
      <c r="D67" s="295"/>
      <c r="E67" s="296"/>
      <c r="F67" s="299"/>
      <c r="G67" s="302"/>
      <c r="H67" s="305"/>
      <c r="I67" s="308"/>
    </row>
    <row r="68" spans="2:9" s="6" customFormat="1" ht="9">
      <c r="B68" s="74">
        <v>57</v>
      </c>
      <c r="C68" s="27" t="s">
        <v>141</v>
      </c>
      <c r="D68" s="50"/>
      <c r="E68" s="51"/>
      <c r="F68" s="39" t="s">
        <v>4</v>
      </c>
      <c r="G68" s="29">
        <v>67354112</v>
      </c>
      <c r="H68" s="133" t="s">
        <v>156</v>
      </c>
      <c r="I68" s="31">
        <v>1077666</v>
      </c>
    </row>
    <row r="69" spans="2:9" s="6" customFormat="1" ht="9">
      <c r="B69" s="74">
        <v>58</v>
      </c>
      <c r="C69" s="27" t="s">
        <v>163</v>
      </c>
      <c r="D69" s="50">
        <f>G69*56.001</f>
        <v>277652.958</v>
      </c>
      <c r="E69" s="51" t="s">
        <v>110</v>
      </c>
      <c r="F69" s="39" t="s">
        <v>6</v>
      </c>
      <c r="G69" s="29">
        <v>4958</v>
      </c>
      <c r="H69" s="133">
        <v>2</v>
      </c>
      <c r="I69" s="31">
        <v>9916</v>
      </c>
    </row>
    <row r="70" spans="2:9" s="6" customFormat="1" ht="9">
      <c r="B70" s="74">
        <v>59</v>
      </c>
      <c r="C70" s="27" t="s">
        <v>90</v>
      </c>
      <c r="D70" s="50">
        <f>G70*6.820992</f>
        <v>18328.005504</v>
      </c>
      <c r="E70" s="51" t="s">
        <v>118</v>
      </c>
      <c r="F70" s="28" t="s">
        <v>160</v>
      </c>
      <c r="G70" s="29">
        <v>2687</v>
      </c>
      <c r="H70" s="133">
        <v>20</v>
      </c>
      <c r="I70" s="31">
        <v>53740</v>
      </c>
    </row>
    <row r="71" spans="2:9" s="6" customFormat="1" ht="9">
      <c r="B71" s="74">
        <v>60</v>
      </c>
      <c r="C71" s="27" t="s">
        <v>91</v>
      </c>
      <c r="D71" s="50"/>
      <c r="E71" s="51"/>
      <c r="F71" s="28" t="s">
        <v>4</v>
      </c>
      <c r="G71" s="29">
        <v>319801</v>
      </c>
      <c r="H71" s="133">
        <v>0.2</v>
      </c>
      <c r="I71" s="31">
        <v>63960</v>
      </c>
    </row>
    <row r="72" spans="2:9" s="6" customFormat="1" ht="9">
      <c r="B72" s="74">
        <v>61</v>
      </c>
      <c r="C72" s="27" t="s">
        <v>92</v>
      </c>
      <c r="D72" s="50"/>
      <c r="E72" s="51"/>
      <c r="F72" s="28" t="s">
        <v>21</v>
      </c>
      <c r="G72" s="29">
        <v>27449</v>
      </c>
      <c r="H72" s="135">
        <v>0.6666666666666666</v>
      </c>
      <c r="I72" s="31">
        <v>18299</v>
      </c>
    </row>
    <row r="73" spans="2:9" s="6" customFormat="1" ht="9">
      <c r="B73" s="74">
        <v>62</v>
      </c>
      <c r="C73" s="27" t="s">
        <v>93</v>
      </c>
      <c r="D73" s="50"/>
      <c r="E73" s="51"/>
      <c r="F73" s="28" t="s">
        <v>21</v>
      </c>
      <c r="G73" s="29">
        <v>17322</v>
      </c>
      <c r="H73" s="133">
        <v>6</v>
      </c>
      <c r="I73" s="31">
        <v>103932</v>
      </c>
    </row>
    <row r="74" spans="2:9" s="6" customFormat="1" ht="10.5" customHeight="1">
      <c r="B74" s="79">
        <v>63</v>
      </c>
      <c r="C74" s="38" t="s">
        <v>159</v>
      </c>
      <c r="D74" s="57">
        <f>G74*56.001</f>
        <v>876527.652</v>
      </c>
      <c r="E74" s="58" t="s">
        <v>110</v>
      </c>
      <c r="F74" s="33" t="s">
        <v>6</v>
      </c>
      <c r="G74" s="34">
        <v>15652</v>
      </c>
      <c r="H74" s="140">
        <v>2.25</v>
      </c>
      <c r="I74" s="35">
        <v>35217</v>
      </c>
    </row>
    <row r="75" spans="2:9" s="6" customFormat="1" ht="9">
      <c r="B75" s="84"/>
      <c r="C75" s="8"/>
      <c r="D75" s="9"/>
      <c r="E75" s="10"/>
      <c r="F75" s="3"/>
      <c r="G75" s="21"/>
      <c r="H75" s="22"/>
      <c r="I75" s="21"/>
    </row>
    <row r="76" spans="2:9" s="6" customFormat="1" ht="15" customHeight="1">
      <c r="B76" s="266" t="s">
        <v>113</v>
      </c>
      <c r="C76" s="269" t="s">
        <v>168</v>
      </c>
      <c r="D76" s="269"/>
      <c r="E76" s="269"/>
      <c r="F76" s="269"/>
      <c r="G76" s="269"/>
      <c r="H76" s="269"/>
      <c r="I76" s="269"/>
    </row>
    <row r="77" spans="2:9" s="6" customFormat="1" ht="22.5" customHeight="1">
      <c r="B77" s="266"/>
      <c r="C77" s="269"/>
      <c r="D77" s="269"/>
      <c r="E77" s="269"/>
      <c r="F77" s="269"/>
      <c r="G77" s="269"/>
      <c r="H77" s="269"/>
      <c r="I77" s="269"/>
    </row>
    <row r="78" spans="2:9" s="6" customFormat="1" ht="9">
      <c r="B78" s="8"/>
      <c r="C78" s="269" t="s">
        <v>186</v>
      </c>
      <c r="D78" s="269"/>
      <c r="E78" s="269"/>
      <c r="F78" s="269"/>
      <c r="G78" s="269"/>
      <c r="H78" s="269"/>
      <c r="I78" s="269"/>
    </row>
    <row r="79" spans="2:9" s="6" customFormat="1" ht="50.25" customHeight="1">
      <c r="B79" s="84"/>
      <c r="C79" s="8"/>
      <c r="D79" s="9"/>
      <c r="E79" s="10"/>
      <c r="F79" s="3"/>
      <c r="G79" s="21"/>
      <c r="H79" s="22"/>
      <c r="I79" s="21"/>
    </row>
    <row r="80" spans="2:9" s="6" customFormat="1" ht="11.25">
      <c r="B80" s="60" t="s">
        <v>184</v>
      </c>
      <c r="C80" s="8"/>
      <c r="D80" s="9"/>
      <c r="E80" s="10"/>
      <c r="F80" s="3"/>
      <c r="G80" s="21"/>
      <c r="H80" s="22"/>
      <c r="I80" s="21"/>
    </row>
    <row r="81" spans="2:9" s="6" customFormat="1" ht="9">
      <c r="B81" s="84"/>
      <c r="C81" s="8"/>
      <c r="D81" s="9"/>
      <c r="E81" s="10"/>
      <c r="F81" s="3"/>
      <c r="G81" s="21"/>
      <c r="H81" s="22"/>
      <c r="I81" s="21"/>
    </row>
    <row r="82" spans="2:9" s="6" customFormat="1" ht="11.25">
      <c r="B82" s="84"/>
      <c r="C82" s="120" t="s">
        <v>164</v>
      </c>
      <c r="D82" s="9"/>
      <c r="E82" s="10"/>
      <c r="F82" s="3"/>
      <c r="G82" s="130">
        <f>SUM(I59:I74)</f>
        <v>39542595</v>
      </c>
      <c r="H82" s="131" t="s">
        <v>182</v>
      </c>
      <c r="I82" s="21"/>
    </row>
    <row r="83" spans="2:17" ht="6" customHeight="1">
      <c r="B83" s="233"/>
      <c r="G83" s="21"/>
      <c r="H83" s="144"/>
      <c r="I83" s="21"/>
      <c r="K83" s="7"/>
      <c r="L83" s="7"/>
      <c r="M83" s="7"/>
      <c r="N83" s="7"/>
      <c r="O83" s="7"/>
      <c r="P83" s="7"/>
      <c r="Q83" s="7"/>
    </row>
    <row r="84" spans="2:17" ht="12.75" customHeight="1">
      <c r="B84" s="252" t="s">
        <v>300</v>
      </c>
      <c r="C84" s="253" t="s">
        <v>301</v>
      </c>
      <c r="D84" s="253"/>
      <c r="E84" s="253"/>
      <c r="F84" s="253"/>
      <c r="G84" s="253"/>
      <c r="H84" s="253"/>
      <c r="I84" s="253"/>
      <c r="K84" s="7"/>
      <c r="L84" s="7"/>
      <c r="M84" s="7"/>
      <c r="N84" s="7"/>
      <c r="O84" s="7"/>
      <c r="P84" s="7"/>
      <c r="Q84" s="7"/>
    </row>
    <row r="85" spans="2:17" ht="14.25" customHeight="1">
      <c r="B85" s="252"/>
      <c r="C85" s="253"/>
      <c r="D85" s="253"/>
      <c r="E85" s="253"/>
      <c r="F85" s="253"/>
      <c r="G85" s="253"/>
      <c r="H85" s="253"/>
      <c r="I85" s="253"/>
      <c r="K85" s="7"/>
      <c r="L85" s="7"/>
      <c r="M85" s="7"/>
      <c r="N85" s="7"/>
      <c r="O85" s="7"/>
      <c r="P85" s="7"/>
      <c r="Q85" s="7"/>
    </row>
    <row r="86" spans="2:9" s="6" customFormat="1" ht="9">
      <c r="B86" s="84"/>
      <c r="C86" s="8"/>
      <c r="D86" s="9"/>
      <c r="E86" s="10"/>
      <c r="F86" s="24"/>
      <c r="G86" s="21"/>
      <c r="H86" s="22"/>
      <c r="I86" s="21"/>
    </row>
    <row r="87" spans="2:9" s="6" customFormat="1" ht="9">
      <c r="B87" s="84"/>
      <c r="C87" s="8"/>
      <c r="D87" s="9"/>
      <c r="E87" s="10"/>
      <c r="F87" s="3"/>
      <c r="G87" s="21"/>
      <c r="H87" s="22"/>
      <c r="I87" s="21"/>
    </row>
    <row r="88" spans="2:9" s="6" customFormat="1" ht="9">
      <c r="B88" s="84"/>
      <c r="C88" s="8"/>
      <c r="D88" s="9"/>
      <c r="E88" s="10"/>
      <c r="F88" s="3"/>
      <c r="G88" s="21"/>
      <c r="H88" s="22"/>
      <c r="I88" s="21"/>
    </row>
    <row r="89" spans="2:9" s="6" customFormat="1" ht="9">
      <c r="B89" s="84"/>
      <c r="C89" s="8"/>
      <c r="D89" s="9"/>
      <c r="E89" s="10"/>
      <c r="F89" s="3"/>
      <c r="G89" s="21"/>
      <c r="H89" s="22"/>
      <c r="I89" s="21"/>
    </row>
    <row r="90" spans="2:9" s="6" customFormat="1" ht="9">
      <c r="B90" s="84"/>
      <c r="C90" s="8"/>
      <c r="D90" s="9"/>
      <c r="E90" s="10"/>
      <c r="F90" s="3"/>
      <c r="G90" s="21"/>
      <c r="H90" s="22"/>
      <c r="I90" s="21"/>
    </row>
    <row r="91" spans="2:9" s="6" customFormat="1" ht="9">
      <c r="B91" s="84"/>
      <c r="C91" s="8"/>
      <c r="D91" s="9"/>
      <c r="E91" s="10"/>
      <c r="F91" s="3"/>
      <c r="G91" s="21"/>
      <c r="H91" s="22"/>
      <c r="I91" s="21"/>
    </row>
    <row r="92" spans="2:9" s="6" customFormat="1" ht="9">
      <c r="B92" s="84"/>
      <c r="C92" s="8"/>
      <c r="D92" s="9"/>
      <c r="E92" s="10"/>
      <c r="F92" s="24"/>
      <c r="G92" s="21"/>
      <c r="H92" s="22"/>
      <c r="I92" s="21"/>
    </row>
    <row r="93" spans="2:9" s="6" customFormat="1" ht="9">
      <c r="B93" s="84"/>
      <c r="C93" s="8"/>
      <c r="D93" s="9"/>
      <c r="E93" s="10"/>
      <c r="F93" s="3"/>
      <c r="G93" s="21"/>
      <c r="H93" s="22"/>
      <c r="I93" s="21"/>
    </row>
    <row r="94" spans="2:9" s="6" customFormat="1" ht="9">
      <c r="B94" s="84"/>
      <c r="C94" s="8"/>
      <c r="D94" s="9"/>
      <c r="E94" s="10"/>
      <c r="F94" s="3"/>
      <c r="G94" s="21"/>
      <c r="H94" s="22"/>
      <c r="I94" s="21"/>
    </row>
    <row r="95" spans="2:9" s="6" customFormat="1" ht="9">
      <c r="B95" s="84"/>
      <c r="C95" s="8"/>
      <c r="D95" s="9"/>
      <c r="E95" s="10"/>
      <c r="F95" s="3"/>
      <c r="G95" s="21"/>
      <c r="H95" s="22"/>
      <c r="I95" s="21"/>
    </row>
    <row r="96" spans="2:9" s="6" customFormat="1" ht="9">
      <c r="B96" s="84"/>
      <c r="C96" s="8"/>
      <c r="D96" s="9"/>
      <c r="E96" s="10"/>
      <c r="F96" s="3"/>
      <c r="G96" s="21"/>
      <c r="H96" s="22"/>
      <c r="I96" s="25"/>
    </row>
    <row r="97" spans="2:9" s="6" customFormat="1" ht="9">
      <c r="B97" s="84"/>
      <c r="C97" s="8"/>
      <c r="D97" s="9"/>
      <c r="E97" s="10"/>
      <c r="F97" s="3"/>
      <c r="G97" s="21"/>
      <c r="H97" s="22"/>
      <c r="I97" s="25"/>
    </row>
    <row r="98" spans="2:9" s="6" customFormat="1" ht="15" customHeight="1">
      <c r="B98" s="8"/>
      <c r="C98" s="8"/>
      <c r="D98" s="9"/>
      <c r="E98" s="10"/>
      <c r="F98" s="3"/>
      <c r="G98" s="4"/>
      <c r="H98" s="5"/>
      <c r="I98" s="4"/>
    </row>
    <row r="99" spans="2:9" s="6" customFormat="1" ht="9">
      <c r="B99" s="84"/>
      <c r="C99" s="8"/>
      <c r="D99" s="9"/>
      <c r="E99" s="10"/>
      <c r="F99" s="3"/>
      <c r="G99" s="4"/>
      <c r="H99" s="5"/>
      <c r="I99" s="4"/>
    </row>
    <row r="100" spans="2:9" s="6" customFormat="1" ht="9">
      <c r="B100" s="84"/>
      <c r="C100" s="8"/>
      <c r="D100" s="9"/>
      <c r="E100" s="10"/>
      <c r="F100" s="3"/>
      <c r="G100" s="4"/>
      <c r="H100" s="5"/>
      <c r="I100" s="4"/>
    </row>
    <row r="101" spans="2:9" s="6" customFormat="1" ht="9">
      <c r="B101" s="84"/>
      <c r="C101" s="8"/>
      <c r="D101" s="9"/>
      <c r="E101" s="10"/>
      <c r="F101" s="3"/>
      <c r="G101" s="4"/>
      <c r="H101" s="5"/>
      <c r="I101" s="4"/>
    </row>
    <row r="102" spans="2:9" s="6" customFormat="1" ht="9">
      <c r="B102" s="84"/>
      <c r="C102" s="8"/>
      <c r="D102" s="9"/>
      <c r="E102" s="10"/>
      <c r="F102" s="3"/>
      <c r="G102" s="4"/>
      <c r="H102" s="5"/>
      <c r="I102" s="4"/>
    </row>
    <row r="103" spans="2:9" s="6" customFormat="1" ht="9">
      <c r="B103" s="84"/>
      <c r="C103" s="8"/>
      <c r="D103" s="9"/>
      <c r="E103" s="10"/>
      <c r="F103" s="3"/>
      <c r="G103" s="4"/>
      <c r="H103" s="5"/>
      <c r="I103" s="4"/>
    </row>
    <row r="104" spans="2:17" s="8" customFormat="1" ht="9">
      <c r="B104" s="84"/>
      <c r="D104" s="9"/>
      <c r="E104" s="10"/>
      <c r="F104" s="3"/>
      <c r="G104" s="4"/>
      <c r="H104" s="5"/>
      <c r="I104" s="4"/>
      <c r="J104" s="6"/>
      <c r="K104" s="6"/>
      <c r="L104" s="6"/>
      <c r="M104" s="6"/>
      <c r="N104" s="6"/>
      <c r="O104" s="6"/>
      <c r="P104" s="6"/>
      <c r="Q104" s="6"/>
    </row>
    <row r="105" spans="2:17" s="8" customFormat="1" ht="9">
      <c r="B105" s="84"/>
      <c r="D105" s="9"/>
      <c r="E105" s="10"/>
      <c r="F105" s="3"/>
      <c r="G105" s="4"/>
      <c r="H105" s="5"/>
      <c r="I105" s="4"/>
      <c r="J105" s="6"/>
      <c r="K105" s="6"/>
      <c r="L105" s="6"/>
      <c r="M105" s="6"/>
      <c r="N105" s="6"/>
      <c r="O105" s="6"/>
      <c r="P105" s="6"/>
      <c r="Q105" s="6"/>
    </row>
    <row r="106" spans="2:17" s="8" customFormat="1" ht="9">
      <c r="B106" s="84"/>
      <c r="D106" s="9"/>
      <c r="E106" s="10"/>
      <c r="F106" s="3"/>
      <c r="G106" s="4"/>
      <c r="H106" s="5"/>
      <c r="I106" s="4"/>
      <c r="J106" s="6"/>
      <c r="K106" s="6"/>
      <c r="L106" s="6"/>
      <c r="M106" s="6"/>
      <c r="N106" s="6"/>
      <c r="O106" s="6"/>
      <c r="P106" s="6"/>
      <c r="Q106" s="6"/>
    </row>
    <row r="107" spans="2:17" s="8" customFormat="1" ht="9">
      <c r="B107" s="84"/>
      <c r="D107" s="9"/>
      <c r="E107" s="10"/>
      <c r="F107" s="3"/>
      <c r="G107" s="4"/>
      <c r="H107" s="5"/>
      <c r="I107" s="4"/>
      <c r="J107" s="6"/>
      <c r="K107" s="6"/>
      <c r="L107" s="6"/>
      <c r="M107" s="6"/>
      <c r="N107" s="6"/>
      <c r="O107" s="6"/>
      <c r="P107" s="6"/>
      <c r="Q107" s="6"/>
    </row>
    <row r="108" spans="2:17" s="8" customFormat="1" ht="9">
      <c r="B108" s="84"/>
      <c r="D108" s="9"/>
      <c r="E108" s="10"/>
      <c r="F108" s="3"/>
      <c r="G108" s="4"/>
      <c r="H108" s="5"/>
      <c r="I108" s="4"/>
      <c r="J108" s="6"/>
      <c r="K108" s="6"/>
      <c r="L108" s="6"/>
      <c r="M108" s="6"/>
      <c r="N108" s="6"/>
      <c r="O108" s="6"/>
      <c r="P108" s="6"/>
      <c r="Q108" s="6"/>
    </row>
    <row r="109" spans="2:17" s="8" customFormat="1" ht="9">
      <c r="B109" s="84"/>
      <c r="D109" s="9"/>
      <c r="E109" s="10"/>
      <c r="F109" s="3"/>
      <c r="G109" s="4"/>
      <c r="H109" s="5"/>
      <c r="I109" s="4"/>
      <c r="J109" s="6"/>
      <c r="K109" s="6"/>
      <c r="L109" s="6"/>
      <c r="M109" s="6"/>
      <c r="N109" s="6"/>
      <c r="O109" s="6"/>
      <c r="P109" s="6"/>
      <c r="Q109" s="6"/>
    </row>
    <row r="110" spans="2:17" s="8" customFormat="1" ht="9">
      <c r="B110" s="84"/>
      <c r="D110" s="9"/>
      <c r="E110" s="10"/>
      <c r="F110" s="3"/>
      <c r="G110" s="4"/>
      <c r="H110" s="5"/>
      <c r="I110" s="4"/>
      <c r="J110" s="6"/>
      <c r="K110" s="6"/>
      <c r="L110" s="6"/>
      <c r="M110" s="6"/>
      <c r="N110" s="6"/>
      <c r="O110" s="6"/>
      <c r="P110" s="6"/>
      <c r="Q110" s="6"/>
    </row>
    <row r="111" spans="2:17" s="8" customFormat="1" ht="9">
      <c r="B111" s="84"/>
      <c r="D111" s="9"/>
      <c r="E111" s="10"/>
      <c r="F111" s="3"/>
      <c r="G111" s="4"/>
      <c r="H111" s="5"/>
      <c r="I111" s="4"/>
      <c r="J111" s="6"/>
      <c r="K111" s="6"/>
      <c r="L111" s="6"/>
      <c r="M111" s="6"/>
      <c r="N111" s="6"/>
      <c r="O111" s="6"/>
      <c r="P111" s="6"/>
      <c r="Q111" s="6"/>
    </row>
    <row r="112" spans="2:17" s="8" customFormat="1" ht="9">
      <c r="B112" s="84"/>
      <c r="D112" s="9"/>
      <c r="E112" s="10"/>
      <c r="F112" s="3"/>
      <c r="G112" s="4"/>
      <c r="H112" s="5"/>
      <c r="I112" s="4"/>
      <c r="J112" s="6"/>
      <c r="K112" s="6"/>
      <c r="L112" s="6"/>
      <c r="M112" s="6"/>
      <c r="N112" s="6"/>
      <c r="O112" s="6"/>
      <c r="P112" s="6"/>
      <c r="Q112" s="6"/>
    </row>
    <row r="113" spans="2:17" s="8" customFormat="1" ht="9">
      <c r="B113" s="84"/>
      <c r="D113" s="9"/>
      <c r="E113" s="10"/>
      <c r="F113" s="3"/>
      <c r="G113" s="4"/>
      <c r="H113" s="5"/>
      <c r="I113" s="4"/>
      <c r="J113" s="6"/>
      <c r="K113" s="6"/>
      <c r="L113" s="6"/>
      <c r="M113" s="6"/>
      <c r="N113" s="6"/>
      <c r="O113" s="6"/>
      <c r="P113" s="6"/>
      <c r="Q113" s="6"/>
    </row>
    <row r="114" spans="2:17" s="8" customFormat="1" ht="9">
      <c r="B114" s="84"/>
      <c r="D114" s="9"/>
      <c r="E114" s="10"/>
      <c r="F114" s="3"/>
      <c r="G114" s="4"/>
      <c r="H114" s="5"/>
      <c r="I114" s="4"/>
      <c r="J114" s="6"/>
      <c r="K114" s="6"/>
      <c r="L114" s="6"/>
      <c r="M114" s="6"/>
      <c r="N114" s="6"/>
      <c r="O114" s="6"/>
      <c r="P114" s="6"/>
      <c r="Q114" s="6"/>
    </row>
    <row r="115" spans="2:17" s="8" customFormat="1" ht="9">
      <c r="B115" s="84"/>
      <c r="D115" s="9"/>
      <c r="E115" s="10"/>
      <c r="F115" s="3"/>
      <c r="G115" s="4"/>
      <c r="H115" s="5"/>
      <c r="I115" s="4"/>
      <c r="J115" s="6"/>
      <c r="K115" s="6"/>
      <c r="L115" s="6"/>
      <c r="M115" s="6"/>
      <c r="N115" s="6"/>
      <c r="O115" s="6"/>
      <c r="P115" s="6"/>
      <c r="Q115" s="6"/>
    </row>
    <row r="116" spans="2:17" s="8" customFormat="1" ht="9">
      <c r="B116" s="84"/>
      <c r="D116" s="9"/>
      <c r="E116" s="10"/>
      <c r="F116" s="3"/>
      <c r="G116" s="4"/>
      <c r="H116" s="5"/>
      <c r="I116" s="4"/>
      <c r="J116" s="6"/>
      <c r="K116" s="6"/>
      <c r="L116" s="6"/>
      <c r="M116" s="6"/>
      <c r="N116" s="6"/>
      <c r="O116" s="6"/>
      <c r="P116" s="6"/>
      <c r="Q116" s="6"/>
    </row>
    <row r="117" spans="2:17" s="8" customFormat="1" ht="9">
      <c r="B117" s="84"/>
      <c r="D117" s="9"/>
      <c r="E117" s="10"/>
      <c r="F117" s="3"/>
      <c r="G117" s="4"/>
      <c r="H117" s="5"/>
      <c r="I117" s="4"/>
      <c r="J117" s="6"/>
      <c r="K117" s="6"/>
      <c r="L117" s="6"/>
      <c r="M117" s="6"/>
      <c r="N117" s="6"/>
      <c r="O117" s="6"/>
      <c r="P117" s="6"/>
      <c r="Q117" s="6"/>
    </row>
    <row r="118" spans="2:17" s="8" customFormat="1" ht="9">
      <c r="B118" s="84"/>
      <c r="D118" s="9"/>
      <c r="E118" s="10"/>
      <c r="F118" s="3"/>
      <c r="G118" s="4"/>
      <c r="H118" s="5"/>
      <c r="I118" s="4"/>
      <c r="J118" s="6"/>
      <c r="K118" s="6"/>
      <c r="L118" s="6"/>
      <c r="M118" s="6"/>
      <c r="N118" s="6"/>
      <c r="O118" s="6"/>
      <c r="P118" s="6"/>
      <c r="Q118" s="6"/>
    </row>
    <row r="119" spans="2:17" s="8" customFormat="1" ht="9">
      <c r="B119" s="84"/>
      <c r="D119" s="9"/>
      <c r="E119" s="10"/>
      <c r="F119" s="3"/>
      <c r="G119" s="4"/>
      <c r="H119" s="5"/>
      <c r="I119" s="4"/>
      <c r="J119" s="6"/>
      <c r="K119" s="6"/>
      <c r="L119" s="6"/>
      <c r="M119" s="6"/>
      <c r="N119" s="6"/>
      <c r="O119" s="6"/>
      <c r="P119" s="6"/>
      <c r="Q119" s="6"/>
    </row>
    <row r="120" spans="2:17" s="8" customFormat="1" ht="9">
      <c r="B120" s="84"/>
      <c r="D120" s="9"/>
      <c r="E120" s="10"/>
      <c r="F120" s="3"/>
      <c r="G120" s="4"/>
      <c r="H120" s="5"/>
      <c r="I120" s="4"/>
      <c r="J120" s="6"/>
      <c r="K120" s="6"/>
      <c r="L120" s="6"/>
      <c r="M120" s="6"/>
      <c r="N120" s="6"/>
      <c r="O120" s="6"/>
      <c r="P120" s="6"/>
      <c r="Q120" s="6"/>
    </row>
    <row r="121" spans="2:17" s="8" customFormat="1" ht="9">
      <c r="B121" s="84"/>
      <c r="D121" s="9"/>
      <c r="E121" s="10"/>
      <c r="F121" s="3"/>
      <c r="G121" s="4"/>
      <c r="H121" s="5"/>
      <c r="I121" s="4"/>
      <c r="J121" s="6"/>
      <c r="K121" s="6"/>
      <c r="L121" s="6"/>
      <c r="M121" s="6"/>
      <c r="N121" s="6"/>
      <c r="O121" s="6"/>
      <c r="P121" s="6"/>
      <c r="Q121" s="6"/>
    </row>
    <row r="122" spans="2:17" s="8" customFormat="1" ht="9">
      <c r="B122" s="84"/>
      <c r="D122" s="9"/>
      <c r="E122" s="10"/>
      <c r="F122" s="3"/>
      <c r="G122" s="4"/>
      <c r="H122" s="5"/>
      <c r="I122" s="4"/>
      <c r="J122" s="6"/>
      <c r="K122" s="6"/>
      <c r="L122" s="6"/>
      <c r="M122" s="6"/>
      <c r="N122" s="6"/>
      <c r="O122" s="6"/>
      <c r="P122" s="6"/>
      <c r="Q122" s="6"/>
    </row>
    <row r="123" spans="2:17" s="8" customFormat="1" ht="9">
      <c r="B123" s="84"/>
      <c r="D123" s="9"/>
      <c r="E123" s="10"/>
      <c r="F123" s="3"/>
      <c r="G123" s="4"/>
      <c r="H123" s="5"/>
      <c r="I123" s="4"/>
      <c r="J123" s="6"/>
      <c r="K123" s="6"/>
      <c r="L123" s="6"/>
      <c r="M123" s="6"/>
      <c r="N123" s="6"/>
      <c r="O123" s="6"/>
      <c r="P123" s="6"/>
      <c r="Q123" s="6"/>
    </row>
    <row r="124" spans="2:17" s="8" customFormat="1" ht="9">
      <c r="B124" s="84"/>
      <c r="D124" s="9"/>
      <c r="E124" s="10"/>
      <c r="F124" s="3"/>
      <c r="G124" s="4"/>
      <c r="H124" s="5"/>
      <c r="I124" s="4"/>
      <c r="J124" s="6"/>
      <c r="K124" s="6"/>
      <c r="L124" s="6"/>
      <c r="M124" s="6"/>
      <c r="N124" s="6"/>
      <c r="O124" s="6"/>
      <c r="P124" s="6"/>
      <c r="Q124" s="6"/>
    </row>
    <row r="125" spans="2:17" s="8" customFormat="1" ht="9">
      <c r="B125" s="84"/>
      <c r="D125" s="9"/>
      <c r="E125" s="10"/>
      <c r="F125" s="3"/>
      <c r="G125" s="4"/>
      <c r="H125" s="5"/>
      <c r="I125" s="4"/>
      <c r="J125" s="6"/>
      <c r="K125" s="6"/>
      <c r="L125" s="6"/>
      <c r="M125" s="6"/>
      <c r="N125" s="6"/>
      <c r="O125" s="6"/>
      <c r="P125" s="6"/>
      <c r="Q125" s="6"/>
    </row>
    <row r="126" spans="2:17" s="8" customFormat="1" ht="9">
      <c r="B126" s="84"/>
      <c r="D126" s="9"/>
      <c r="E126" s="10"/>
      <c r="F126" s="3"/>
      <c r="G126" s="4"/>
      <c r="H126" s="5"/>
      <c r="I126" s="4"/>
      <c r="J126" s="6"/>
      <c r="K126" s="6"/>
      <c r="L126" s="6"/>
      <c r="M126" s="6"/>
      <c r="N126" s="6"/>
      <c r="O126" s="6"/>
      <c r="P126" s="6"/>
      <c r="Q126" s="6"/>
    </row>
    <row r="127" spans="2:17" s="8" customFormat="1" ht="9">
      <c r="B127" s="84"/>
      <c r="D127" s="9"/>
      <c r="E127" s="10"/>
      <c r="F127" s="3"/>
      <c r="G127" s="4"/>
      <c r="H127" s="5"/>
      <c r="I127" s="4"/>
      <c r="J127" s="6"/>
      <c r="K127" s="6"/>
      <c r="L127" s="6"/>
      <c r="M127" s="6"/>
      <c r="N127" s="6"/>
      <c r="O127" s="6"/>
      <c r="P127" s="6"/>
      <c r="Q127" s="6"/>
    </row>
    <row r="128" spans="2:17" s="8" customFormat="1" ht="9">
      <c r="B128" s="84"/>
      <c r="D128" s="9"/>
      <c r="E128" s="10"/>
      <c r="F128" s="3"/>
      <c r="G128" s="4"/>
      <c r="H128" s="5"/>
      <c r="I128" s="4"/>
      <c r="J128" s="6"/>
      <c r="K128" s="6"/>
      <c r="L128" s="6"/>
      <c r="M128" s="6"/>
      <c r="N128" s="6"/>
      <c r="O128" s="6"/>
      <c r="P128" s="6"/>
      <c r="Q128" s="6"/>
    </row>
    <row r="129" spans="2:17" s="8" customFormat="1" ht="9">
      <c r="B129" s="84"/>
      <c r="D129" s="9"/>
      <c r="E129" s="10"/>
      <c r="F129" s="3"/>
      <c r="G129" s="4"/>
      <c r="H129" s="5"/>
      <c r="I129" s="4"/>
      <c r="J129" s="6"/>
      <c r="K129" s="6"/>
      <c r="L129" s="6"/>
      <c r="M129" s="6"/>
      <c r="N129" s="6"/>
      <c r="O129" s="6"/>
      <c r="P129" s="6"/>
      <c r="Q129" s="6"/>
    </row>
    <row r="130" spans="2:17" s="8" customFormat="1" ht="9">
      <c r="B130" s="84"/>
      <c r="D130" s="9"/>
      <c r="E130" s="10"/>
      <c r="F130" s="3"/>
      <c r="G130" s="4"/>
      <c r="H130" s="5"/>
      <c r="I130" s="4"/>
      <c r="J130" s="6"/>
      <c r="K130" s="6"/>
      <c r="L130" s="6"/>
      <c r="M130" s="6"/>
      <c r="N130" s="6"/>
      <c r="O130" s="6"/>
      <c r="P130" s="6"/>
      <c r="Q130" s="6"/>
    </row>
    <row r="131" spans="2:17" s="8" customFormat="1" ht="9">
      <c r="B131" s="84"/>
      <c r="D131" s="9"/>
      <c r="E131" s="10"/>
      <c r="F131" s="3"/>
      <c r="G131" s="4"/>
      <c r="H131" s="5"/>
      <c r="I131" s="4"/>
      <c r="J131" s="6"/>
      <c r="K131" s="6"/>
      <c r="L131" s="6"/>
      <c r="M131" s="6"/>
      <c r="N131" s="6"/>
      <c r="O131" s="6"/>
      <c r="P131" s="6"/>
      <c r="Q131" s="6"/>
    </row>
    <row r="132" spans="2:17" s="8" customFormat="1" ht="9">
      <c r="B132" s="84"/>
      <c r="D132" s="9"/>
      <c r="E132" s="10"/>
      <c r="F132" s="3"/>
      <c r="G132" s="4"/>
      <c r="H132" s="5"/>
      <c r="I132" s="4"/>
      <c r="J132" s="6"/>
      <c r="K132" s="6"/>
      <c r="L132" s="6"/>
      <c r="M132" s="6"/>
      <c r="N132" s="6"/>
      <c r="O132" s="6"/>
      <c r="P132" s="6"/>
      <c r="Q132" s="6"/>
    </row>
    <row r="133" spans="2:17" s="8" customFormat="1" ht="9">
      <c r="B133" s="84"/>
      <c r="D133" s="9"/>
      <c r="E133" s="10"/>
      <c r="F133" s="3"/>
      <c r="G133" s="4"/>
      <c r="H133" s="5"/>
      <c r="I133" s="4"/>
      <c r="J133" s="6"/>
      <c r="K133" s="6"/>
      <c r="L133" s="6"/>
      <c r="M133" s="6"/>
      <c r="N133" s="6"/>
      <c r="O133" s="6"/>
      <c r="P133" s="6"/>
      <c r="Q133" s="6"/>
    </row>
    <row r="134" spans="2:17" s="8" customFormat="1" ht="9">
      <c r="B134" s="84"/>
      <c r="D134" s="9"/>
      <c r="E134" s="10"/>
      <c r="F134" s="3"/>
      <c r="G134" s="4"/>
      <c r="H134" s="5"/>
      <c r="I134" s="4"/>
      <c r="J134" s="6"/>
      <c r="K134" s="6"/>
      <c r="L134" s="6"/>
      <c r="M134" s="6"/>
      <c r="N134" s="6"/>
      <c r="O134" s="6"/>
      <c r="P134" s="6"/>
      <c r="Q134" s="6"/>
    </row>
    <row r="135" spans="2:17" s="8" customFormat="1" ht="9">
      <c r="B135" s="84"/>
      <c r="D135" s="9"/>
      <c r="E135" s="10"/>
      <c r="F135" s="3"/>
      <c r="G135" s="4"/>
      <c r="H135" s="5"/>
      <c r="I135" s="4"/>
      <c r="J135" s="6"/>
      <c r="K135" s="6"/>
      <c r="L135" s="6"/>
      <c r="M135" s="6"/>
      <c r="N135" s="6"/>
      <c r="O135" s="6"/>
      <c r="P135" s="6"/>
      <c r="Q135" s="6"/>
    </row>
    <row r="136" spans="2:17" s="8" customFormat="1" ht="9">
      <c r="B136" s="84"/>
      <c r="D136" s="9"/>
      <c r="E136" s="10"/>
      <c r="F136" s="3"/>
      <c r="G136" s="4"/>
      <c r="H136" s="5"/>
      <c r="I136" s="4"/>
      <c r="J136" s="6"/>
      <c r="K136" s="6"/>
      <c r="L136" s="6"/>
      <c r="M136" s="6"/>
      <c r="N136" s="6"/>
      <c r="O136" s="6"/>
      <c r="P136" s="6"/>
      <c r="Q136" s="6"/>
    </row>
    <row r="137" spans="2:17" s="8" customFormat="1" ht="9">
      <c r="B137" s="84"/>
      <c r="D137" s="9"/>
      <c r="E137" s="10"/>
      <c r="F137" s="3"/>
      <c r="G137" s="4"/>
      <c r="H137" s="5"/>
      <c r="I137" s="4"/>
      <c r="J137" s="6"/>
      <c r="K137" s="6"/>
      <c r="L137" s="6"/>
      <c r="M137" s="6"/>
      <c r="N137" s="6"/>
      <c r="O137" s="6"/>
      <c r="P137" s="6"/>
      <c r="Q137" s="6"/>
    </row>
    <row r="138" spans="2:17" s="8" customFormat="1" ht="9">
      <c r="B138" s="84"/>
      <c r="D138" s="9"/>
      <c r="E138" s="10"/>
      <c r="F138" s="3"/>
      <c r="G138" s="4"/>
      <c r="H138" s="5"/>
      <c r="I138" s="4"/>
      <c r="J138" s="6"/>
      <c r="K138" s="6"/>
      <c r="L138" s="6"/>
      <c r="M138" s="6"/>
      <c r="N138" s="6"/>
      <c r="O138" s="6"/>
      <c r="P138" s="6"/>
      <c r="Q138" s="6"/>
    </row>
    <row r="139" spans="2:17" s="8" customFormat="1" ht="9">
      <c r="B139" s="84"/>
      <c r="D139" s="9"/>
      <c r="E139" s="10"/>
      <c r="F139" s="3"/>
      <c r="G139" s="4"/>
      <c r="H139" s="5"/>
      <c r="I139" s="4"/>
      <c r="J139" s="6"/>
      <c r="K139" s="6"/>
      <c r="L139" s="6"/>
      <c r="M139" s="6"/>
      <c r="N139" s="6"/>
      <c r="O139" s="6"/>
      <c r="P139" s="6"/>
      <c r="Q139" s="6"/>
    </row>
    <row r="140" spans="2:17" s="8" customFormat="1" ht="9">
      <c r="B140" s="84"/>
      <c r="D140" s="9"/>
      <c r="E140" s="10"/>
      <c r="F140" s="3"/>
      <c r="G140" s="4"/>
      <c r="H140" s="5"/>
      <c r="I140" s="4"/>
      <c r="J140" s="6"/>
      <c r="K140" s="6"/>
      <c r="L140" s="6"/>
      <c r="M140" s="6"/>
      <c r="N140" s="6"/>
      <c r="O140" s="6"/>
      <c r="P140" s="6"/>
      <c r="Q140" s="6"/>
    </row>
    <row r="141" spans="2:17" s="8" customFormat="1" ht="9">
      <c r="B141" s="84"/>
      <c r="D141" s="9"/>
      <c r="E141" s="10"/>
      <c r="F141" s="3"/>
      <c r="G141" s="4"/>
      <c r="H141" s="5"/>
      <c r="I141" s="4"/>
      <c r="J141" s="6"/>
      <c r="K141" s="6"/>
      <c r="L141" s="6"/>
      <c r="M141" s="6"/>
      <c r="N141" s="6"/>
      <c r="O141" s="6"/>
      <c r="P141" s="6"/>
      <c r="Q141" s="6"/>
    </row>
    <row r="142" spans="2:17" s="8" customFormat="1" ht="9">
      <c r="B142" s="84"/>
      <c r="D142" s="9"/>
      <c r="E142" s="10"/>
      <c r="F142" s="3"/>
      <c r="G142" s="4"/>
      <c r="H142" s="5"/>
      <c r="I142" s="4"/>
      <c r="J142" s="6"/>
      <c r="K142" s="6"/>
      <c r="L142" s="6"/>
      <c r="M142" s="6"/>
      <c r="N142" s="6"/>
      <c r="O142" s="6"/>
      <c r="P142" s="6"/>
      <c r="Q142" s="6"/>
    </row>
    <row r="143" spans="2:17" s="8" customFormat="1" ht="9">
      <c r="B143" s="84"/>
      <c r="D143" s="9"/>
      <c r="E143" s="10"/>
      <c r="F143" s="3"/>
      <c r="G143" s="4"/>
      <c r="H143" s="5"/>
      <c r="I143" s="4"/>
      <c r="J143" s="6"/>
      <c r="K143" s="6"/>
      <c r="L143" s="6"/>
      <c r="M143" s="6"/>
      <c r="N143" s="6"/>
      <c r="O143" s="6"/>
      <c r="P143" s="6"/>
      <c r="Q143" s="6"/>
    </row>
    <row r="144" spans="2:17" s="8" customFormat="1" ht="9">
      <c r="B144" s="84"/>
      <c r="D144" s="9"/>
      <c r="E144" s="10"/>
      <c r="F144" s="3"/>
      <c r="G144" s="4"/>
      <c r="H144" s="5"/>
      <c r="I144" s="4"/>
      <c r="J144" s="6"/>
      <c r="K144" s="6"/>
      <c r="L144" s="6"/>
      <c r="M144" s="6"/>
      <c r="N144" s="6"/>
      <c r="O144" s="6"/>
      <c r="P144" s="6"/>
      <c r="Q144" s="6"/>
    </row>
    <row r="145" spans="2:17" s="8" customFormat="1" ht="9">
      <c r="B145" s="84"/>
      <c r="D145" s="9"/>
      <c r="E145" s="10"/>
      <c r="F145" s="3"/>
      <c r="G145" s="4"/>
      <c r="H145" s="5"/>
      <c r="I145" s="4"/>
      <c r="J145" s="6"/>
      <c r="K145" s="6"/>
      <c r="L145" s="6"/>
      <c r="M145" s="6"/>
      <c r="N145" s="6"/>
      <c r="O145" s="6"/>
      <c r="P145" s="6"/>
      <c r="Q145" s="6"/>
    </row>
    <row r="146" spans="2:17" s="8" customFormat="1" ht="9">
      <c r="B146" s="84"/>
      <c r="D146" s="9"/>
      <c r="E146" s="10"/>
      <c r="F146" s="3"/>
      <c r="G146" s="4"/>
      <c r="H146" s="5"/>
      <c r="I146" s="4"/>
      <c r="J146" s="6"/>
      <c r="K146" s="6"/>
      <c r="L146" s="6"/>
      <c r="M146" s="6"/>
      <c r="N146" s="6"/>
      <c r="O146" s="6"/>
      <c r="P146" s="6"/>
      <c r="Q146" s="6"/>
    </row>
    <row r="147" spans="2:17" s="8" customFormat="1" ht="9">
      <c r="B147" s="84"/>
      <c r="D147" s="9"/>
      <c r="E147" s="10"/>
      <c r="F147" s="3"/>
      <c r="G147" s="4"/>
      <c r="H147" s="5"/>
      <c r="I147" s="4"/>
      <c r="J147" s="6"/>
      <c r="K147" s="6"/>
      <c r="L147" s="6"/>
      <c r="M147" s="6"/>
      <c r="N147" s="6"/>
      <c r="O147" s="6"/>
      <c r="P147" s="6"/>
      <c r="Q147" s="6"/>
    </row>
    <row r="148" spans="2:17" s="8" customFormat="1" ht="9">
      <c r="B148" s="84"/>
      <c r="D148" s="9"/>
      <c r="E148" s="10"/>
      <c r="F148" s="3"/>
      <c r="G148" s="4"/>
      <c r="H148" s="5"/>
      <c r="I148" s="4"/>
      <c r="J148" s="6"/>
      <c r="K148" s="6"/>
      <c r="L148" s="6"/>
      <c r="M148" s="6"/>
      <c r="N148" s="6"/>
      <c r="O148" s="6"/>
      <c r="P148" s="6"/>
      <c r="Q148" s="6"/>
    </row>
    <row r="149" spans="2:17" s="8" customFormat="1" ht="9">
      <c r="B149" s="84"/>
      <c r="D149" s="9"/>
      <c r="E149" s="10"/>
      <c r="F149" s="3"/>
      <c r="G149" s="4"/>
      <c r="H149" s="5"/>
      <c r="I149" s="4"/>
      <c r="J149" s="6"/>
      <c r="K149" s="6"/>
      <c r="L149" s="6"/>
      <c r="M149" s="6"/>
      <c r="N149" s="6"/>
      <c r="O149" s="6"/>
      <c r="P149" s="6"/>
      <c r="Q149" s="6"/>
    </row>
    <row r="150" spans="2:17" s="8" customFormat="1" ht="9">
      <c r="B150" s="84"/>
      <c r="D150" s="9"/>
      <c r="E150" s="10"/>
      <c r="F150" s="3"/>
      <c r="G150" s="4"/>
      <c r="H150" s="5"/>
      <c r="I150" s="4"/>
      <c r="J150" s="6"/>
      <c r="K150" s="6"/>
      <c r="L150" s="6"/>
      <c r="M150" s="6"/>
      <c r="N150" s="6"/>
      <c r="O150" s="6"/>
      <c r="P150" s="6"/>
      <c r="Q150" s="6"/>
    </row>
    <row r="151" spans="2:17" s="8" customFormat="1" ht="9">
      <c r="B151" s="84"/>
      <c r="D151" s="9"/>
      <c r="E151" s="10"/>
      <c r="F151" s="3"/>
      <c r="G151" s="4"/>
      <c r="H151" s="5"/>
      <c r="I151" s="4"/>
      <c r="J151" s="6"/>
      <c r="K151" s="6"/>
      <c r="L151" s="6"/>
      <c r="M151" s="6"/>
      <c r="N151" s="6"/>
      <c r="O151" s="6"/>
      <c r="P151" s="6"/>
      <c r="Q151" s="6"/>
    </row>
    <row r="152" spans="2:17" s="8" customFormat="1" ht="9">
      <c r="B152" s="84"/>
      <c r="D152" s="9"/>
      <c r="E152" s="10"/>
      <c r="F152" s="3"/>
      <c r="G152" s="4"/>
      <c r="H152" s="5"/>
      <c r="I152" s="4"/>
      <c r="J152" s="6"/>
      <c r="K152" s="6"/>
      <c r="L152" s="6"/>
      <c r="M152" s="6"/>
      <c r="N152" s="6"/>
      <c r="O152" s="6"/>
      <c r="P152" s="6"/>
      <c r="Q152" s="6"/>
    </row>
    <row r="153" spans="2:17" s="8" customFormat="1" ht="9">
      <c r="B153" s="84"/>
      <c r="D153" s="9"/>
      <c r="E153" s="10"/>
      <c r="F153" s="3"/>
      <c r="G153" s="4"/>
      <c r="H153" s="5"/>
      <c r="I153" s="4"/>
      <c r="J153" s="6"/>
      <c r="K153" s="6"/>
      <c r="L153" s="6"/>
      <c r="M153" s="6"/>
      <c r="N153" s="6"/>
      <c r="O153" s="6"/>
      <c r="P153" s="6"/>
      <c r="Q153" s="6"/>
    </row>
    <row r="154" spans="2:17" s="8" customFormat="1" ht="9">
      <c r="B154" s="84"/>
      <c r="D154" s="9"/>
      <c r="E154" s="10"/>
      <c r="F154" s="3"/>
      <c r="G154" s="4"/>
      <c r="H154" s="5"/>
      <c r="I154" s="4"/>
      <c r="J154" s="6"/>
      <c r="K154" s="6"/>
      <c r="L154" s="6"/>
      <c r="M154" s="6"/>
      <c r="N154" s="6"/>
      <c r="O154" s="6"/>
      <c r="P154" s="6"/>
      <c r="Q154" s="6"/>
    </row>
    <row r="155" spans="2:17" s="8" customFormat="1" ht="9">
      <c r="B155" s="84"/>
      <c r="D155" s="9"/>
      <c r="E155" s="10"/>
      <c r="F155" s="3"/>
      <c r="G155" s="4"/>
      <c r="H155" s="5"/>
      <c r="I155" s="4"/>
      <c r="J155" s="6"/>
      <c r="K155" s="6"/>
      <c r="L155" s="6"/>
      <c r="M155" s="6"/>
      <c r="N155" s="6"/>
      <c r="O155" s="6"/>
      <c r="P155" s="6"/>
      <c r="Q155" s="6"/>
    </row>
    <row r="156" spans="2:17" s="8" customFormat="1" ht="9">
      <c r="B156" s="84"/>
      <c r="D156" s="9"/>
      <c r="E156" s="10"/>
      <c r="F156" s="3"/>
      <c r="G156" s="4"/>
      <c r="H156" s="5"/>
      <c r="I156" s="4"/>
      <c r="J156" s="6"/>
      <c r="K156" s="6"/>
      <c r="L156" s="6"/>
      <c r="M156" s="6"/>
      <c r="N156" s="6"/>
      <c r="O156" s="6"/>
      <c r="P156" s="6"/>
      <c r="Q156" s="6"/>
    </row>
    <row r="157" spans="2:17" s="8" customFormat="1" ht="9">
      <c r="B157" s="84"/>
      <c r="D157" s="9"/>
      <c r="E157" s="10"/>
      <c r="F157" s="3"/>
      <c r="G157" s="4"/>
      <c r="H157" s="5"/>
      <c r="I157" s="4"/>
      <c r="J157" s="6"/>
      <c r="K157" s="6"/>
      <c r="L157" s="6"/>
      <c r="M157" s="6"/>
      <c r="N157" s="6"/>
      <c r="O157" s="6"/>
      <c r="P157" s="6"/>
      <c r="Q157" s="6"/>
    </row>
    <row r="158" spans="2:17" s="8" customFormat="1" ht="9">
      <c r="B158" s="84"/>
      <c r="D158" s="9"/>
      <c r="E158" s="10"/>
      <c r="F158" s="3"/>
      <c r="G158" s="4"/>
      <c r="H158" s="5"/>
      <c r="I158" s="4"/>
      <c r="J158" s="6"/>
      <c r="K158" s="6"/>
      <c r="L158" s="6"/>
      <c r="M158" s="6"/>
      <c r="N158" s="6"/>
      <c r="O158" s="6"/>
      <c r="P158" s="6"/>
      <c r="Q158" s="6"/>
    </row>
    <row r="159" spans="2:17" s="8" customFormat="1" ht="9">
      <c r="B159" s="84"/>
      <c r="D159" s="9"/>
      <c r="E159" s="10"/>
      <c r="F159" s="3"/>
      <c r="G159" s="4"/>
      <c r="H159" s="5"/>
      <c r="I159" s="4"/>
      <c r="J159" s="6"/>
      <c r="K159" s="6"/>
      <c r="L159" s="6"/>
      <c r="M159" s="6"/>
      <c r="N159" s="6"/>
      <c r="O159" s="6"/>
      <c r="P159" s="6"/>
      <c r="Q159" s="6"/>
    </row>
    <row r="160" spans="2:17" s="8" customFormat="1" ht="9">
      <c r="B160" s="84"/>
      <c r="D160" s="9"/>
      <c r="E160" s="10"/>
      <c r="F160" s="3"/>
      <c r="G160" s="4"/>
      <c r="H160" s="5"/>
      <c r="I160" s="4"/>
      <c r="J160" s="6"/>
      <c r="K160" s="6"/>
      <c r="L160" s="6"/>
      <c r="M160" s="6"/>
      <c r="N160" s="6"/>
      <c r="O160" s="6"/>
      <c r="P160" s="6"/>
      <c r="Q160" s="6"/>
    </row>
    <row r="161" spans="2:17" s="8" customFormat="1" ht="9">
      <c r="B161" s="84"/>
      <c r="D161" s="9"/>
      <c r="E161" s="10"/>
      <c r="F161" s="3"/>
      <c r="G161" s="4"/>
      <c r="H161" s="5"/>
      <c r="I161" s="4"/>
      <c r="J161" s="6"/>
      <c r="K161" s="6"/>
      <c r="L161" s="6"/>
      <c r="M161" s="6"/>
      <c r="N161" s="6"/>
      <c r="O161" s="6"/>
      <c r="P161" s="6"/>
      <c r="Q161" s="6"/>
    </row>
    <row r="162" spans="2:17" s="8" customFormat="1" ht="9">
      <c r="B162" s="84"/>
      <c r="D162" s="9"/>
      <c r="E162" s="10"/>
      <c r="F162" s="3"/>
      <c r="G162" s="4"/>
      <c r="H162" s="5"/>
      <c r="I162" s="4"/>
      <c r="J162" s="6"/>
      <c r="K162" s="6"/>
      <c r="L162" s="6"/>
      <c r="M162" s="6"/>
      <c r="N162" s="6"/>
      <c r="O162" s="6"/>
      <c r="P162" s="6"/>
      <c r="Q162" s="6"/>
    </row>
    <row r="163" spans="2:17" s="8" customFormat="1" ht="9">
      <c r="B163" s="84"/>
      <c r="D163" s="9"/>
      <c r="E163" s="10"/>
      <c r="F163" s="3"/>
      <c r="G163" s="4"/>
      <c r="H163" s="5"/>
      <c r="I163" s="4"/>
      <c r="J163" s="6"/>
      <c r="K163" s="6"/>
      <c r="L163" s="6"/>
      <c r="M163" s="6"/>
      <c r="N163" s="6"/>
      <c r="O163" s="6"/>
      <c r="P163" s="6"/>
      <c r="Q163" s="6"/>
    </row>
    <row r="164" spans="2:17" s="8" customFormat="1" ht="9">
      <c r="B164" s="84"/>
      <c r="D164" s="9"/>
      <c r="E164" s="10"/>
      <c r="F164" s="3"/>
      <c r="G164" s="4"/>
      <c r="H164" s="5"/>
      <c r="I164" s="4"/>
      <c r="J164" s="6"/>
      <c r="K164" s="6"/>
      <c r="L164" s="6"/>
      <c r="M164" s="6"/>
      <c r="N164" s="6"/>
      <c r="O164" s="6"/>
      <c r="P164" s="6"/>
      <c r="Q164" s="6"/>
    </row>
    <row r="165" spans="2:17" s="8" customFormat="1" ht="9">
      <c r="B165" s="84"/>
      <c r="D165" s="9"/>
      <c r="E165" s="10"/>
      <c r="F165" s="3"/>
      <c r="G165" s="4"/>
      <c r="H165" s="5"/>
      <c r="I165" s="4"/>
      <c r="J165" s="6"/>
      <c r="K165" s="6"/>
      <c r="L165" s="6"/>
      <c r="M165" s="6"/>
      <c r="N165" s="6"/>
      <c r="O165" s="6"/>
      <c r="P165" s="6"/>
      <c r="Q165" s="6"/>
    </row>
    <row r="166" spans="2:17" s="8" customFormat="1" ht="9">
      <c r="B166" s="84"/>
      <c r="D166" s="9"/>
      <c r="E166" s="10"/>
      <c r="F166" s="3"/>
      <c r="G166" s="4"/>
      <c r="H166" s="5"/>
      <c r="I166" s="4"/>
      <c r="J166" s="6"/>
      <c r="K166" s="6"/>
      <c r="L166" s="6"/>
      <c r="M166" s="6"/>
      <c r="N166" s="6"/>
      <c r="O166" s="6"/>
      <c r="P166" s="6"/>
      <c r="Q166" s="6"/>
    </row>
    <row r="167" spans="2:17" s="8" customFormat="1" ht="9">
      <c r="B167" s="84"/>
      <c r="D167" s="9"/>
      <c r="E167" s="10"/>
      <c r="F167" s="3"/>
      <c r="G167" s="4"/>
      <c r="H167" s="5"/>
      <c r="I167" s="4"/>
      <c r="J167" s="6"/>
      <c r="K167" s="6"/>
      <c r="L167" s="6"/>
      <c r="M167" s="6"/>
      <c r="N167" s="6"/>
      <c r="O167" s="6"/>
      <c r="P167" s="6"/>
      <c r="Q167" s="6"/>
    </row>
    <row r="168" spans="2:17" s="8" customFormat="1" ht="9">
      <c r="B168" s="84"/>
      <c r="D168" s="9"/>
      <c r="E168" s="10"/>
      <c r="F168" s="3"/>
      <c r="G168" s="4"/>
      <c r="H168" s="5"/>
      <c r="I168" s="4"/>
      <c r="J168" s="6"/>
      <c r="K168" s="6"/>
      <c r="L168" s="6"/>
      <c r="M168" s="6"/>
      <c r="N168" s="6"/>
      <c r="O168" s="6"/>
      <c r="P168" s="6"/>
      <c r="Q168" s="6"/>
    </row>
    <row r="169" spans="2:17" s="8" customFormat="1" ht="9">
      <c r="B169" s="84"/>
      <c r="D169" s="9"/>
      <c r="E169" s="10"/>
      <c r="F169" s="3"/>
      <c r="G169" s="4"/>
      <c r="H169" s="5"/>
      <c r="I169" s="4"/>
      <c r="J169" s="6"/>
      <c r="K169" s="6"/>
      <c r="L169" s="6"/>
      <c r="M169" s="6"/>
      <c r="N169" s="6"/>
      <c r="O169" s="6"/>
      <c r="P169" s="6"/>
      <c r="Q169" s="6"/>
    </row>
    <row r="170" spans="2:17" s="8" customFormat="1" ht="9">
      <c r="B170" s="84"/>
      <c r="D170" s="9"/>
      <c r="E170" s="10"/>
      <c r="F170" s="3"/>
      <c r="G170" s="4"/>
      <c r="H170" s="5"/>
      <c r="I170" s="4"/>
      <c r="J170" s="6"/>
      <c r="K170" s="6"/>
      <c r="L170" s="6"/>
      <c r="M170" s="6"/>
      <c r="N170" s="6"/>
      <c r="O170" s="6"/>
      <c r="P170" s="6"/>
      <c r="Q170" s="6"/>
    </row>
    <row r="171" spans="2:17" s="8" customFormat="1" ht="9">
      <c r="B171" s="84"/>
      <c r="D171" s="9"/>
      <c r="E171" s="10"/>
      <c r="F171" s="3"/>
      <c r="G171" s="4"/>
      <c r="H171" s="5"/>
      <c r="I171" s="4"/>
      <c r="J171" s="6"/>
      <c r="K171" s="6"/>
      <c r="L171" s="6"/>
      <c r="M171" s="6"/>
      <c r="N171" s="6"/>
      <c r="O171" s="6"/>
      <c r="P171" s="6"/>
      <c r="Q171" s="6"/>
    </row>
    <row r="172" spans="2:17" s="8" customFormat="1" ht="9">
      <c r="B172" s="84"/>
      <c r="D172" s="9"/>
      <c r="E172" s="10"/>
      <c r="F172" s="3"/>
      <c r="G172" s="4"/>
      <c r="H172" s="5"/>
      <c r="I172" s="4"/>
      <c r="J172" s="6"/>
      <c r="K172" s="6"/>
      <c r="L172" s="6"/>
      <c r="M172" s="6"/>
      <c r="N172" s="6"/>
      <c r="O172" s="6"/>
      <c r="P172" s="6"/>
      <c r="Q172" s="6"/>
    </row>
    <row r="173" spans="2:17" s="8" customFormat="1" ht="9">
      <c r="B173" s="84"/>
      <c r="D173" s="9"/>
      <c r="E173" s="10"/>
      <c r="F173" s="3"/>
      <c r="G173" s="4"/>
      <c r="H173" s="5"/>
      <c r="I173" s="4"/>
      <c r="J173" s="6"/>
      <c r="K173" s="6"/>
      <c r="L173" s="6"/>
      <c r="M173" s="6"/>
      <c r="N173" s="6"/>
      <c r="O173" s="6"/>
      <c r="P173" s="6"/>
      <c r="Q173" s="6"/>
    </row>
    <row r="174" spans="2:17" s="8" customFormat="1" ht="9">
      <c r="B174" s="84"/>
      <c r="D174" s="9"/>
      <c r="E174" s="10"/>
      <c r="F174" s="3"/>
      <c r="G174" s="4"/>
      <c r="H174" s="5"/>
      <c r="I174" s="4"/>
      <c r="J174" s="6"/>
      <c r="K174" s="6"/>
      <c r="L174" s="6"/>
      <c r="M174" s="6"/>
      <c r="N174" s="6"/>
      <c r="O174" s="6"/>
      <c r="P174" s="6"/>
      <c r="Q174" s="6"/>
    </row>
    <row r="175" spans="2:17" s="8" customFormat="1" ht="9">
      <c r="B175" s="84"/>
      <c r="D175" s="9"/>
      <c r="E175" s="10"/>
      <c r="F175" s="3"/>
      <c r="G175" s="4"/>
      <c r="H175" s="5"/>
      <c r="I175" s="4"/>
      <c r="J175" s="6"/>
      <c r="K175" s="6"/>
      <c r="L175" s="6"/>
      <c r="M175" s="6"/>
      <c r="N175" s="6"/>
      <c r="O175" s="6"/>
      <c r="P175" s="6"/>
      <c r="Q175" s="6"/>
    </row>
    <row r="176" spans="2:17" s="8" customFormat="1" ht="9">
      <c r="B176" s="84"/>
      <c r="D176" s="9"/>
      <c r="E176" s="10"/>
      <c r="F176" s="3"/>
      <c r="G176" s="4"/>
      <c r="H176" s="5"/>
      <c r="I176" s="4"/>
      <c r="J176" s="6"/>
      <c r="K176" s="6"/>
      <c r="L176" s="6"/>
      <c r="M176" s="6"/>
      <c r="N176" s="6"/>
      <c r="O176" s="6"/>
      <c r="P176" s="6"/>
      <c r="Q176" s="6"/>
    </row>
    <row r="177" spans="2:17" s="8" customFormat="1" ht="9">
      <c r="B177" s="84"/>
      <c r="D177" s="9"/>
      <c r="E177" s="10"/>
      <c r="F177" s="3"/>
      <c r="G177" s="4"/>
      <c r="H177" s="5"/>
      <c r="I177" s="4"/>
      <c r="J177" s="6"/>
      <c r="K177" s="6"/>
      <c r="L177" s="6"/>
      <c r="M177" s="6"/>
      <c r="N177" s="6"/>
      <c r="O177" s="6"/>
      <c r="P177" s="6"/>
      <c r="Q177" s="6"/>
    </row>
    <row r="178" spans="2:17" s="8" customFormat="1" ht="9">
      <c r="B178" s="84"/>
      <c r="D178" s="9"/>
      <c r="E178" s="10"/>
      <c r="F178" s="3"/>
      <c r="G178" s="4"/>
      <c r="H178" s="5"/>
      <c r="I178" s="4"/>
      <c r="J178" s="6"/>
      <c r="K178" s="6"/>
      <c r="L178" s="6"/>
      <c r="M178" s="6"/>
      <c r="N178" s="6"/>
      <c r="O178" s="6"/>
      <c r="P178" s="6"/>
      <c r="Q178" s="6"/>
    </row>
    <row r="179" spans="2:17" s="8" customFormat="1" ht="9">
      <c r="B179" s="84"/>
      <c r="D179" s="9"/>
      <c r="E179" s="10"/>
      <c r="F179" s="3"/>
      <c r="G179" s="4"/>
      <c r="H179" s="5"/>
      <c r="I179" s="4"/>
      <c r="J179" s="6"/>
      <c r="K179" s="6"/>
      <c r="L179" s="6"/>
      <c r="M179" s="6"/>
      <c r="N179" s="6"/>
      <c r="O179" s="6"/>
      <c r="P179" s="6"/>
      <c r="Q179" s="6"/>
    </row>
    <row r="180" spans="2:17" s="8" customFormat="1" ht="9">
      <c r="B180" s="84"/>
      <c r="D180" s="9"/>
      <c r="E180" s="10"/>
      <c r="F180" s="3"/>
      <c r="G180" s="4"/>
      <c r="H180" s="5"/>
      <c r="I180" s="4"/>
      <c r="J180" s="6"/>
      <c r="K180" s="6"/>
      <c r="L180" s="6"/>
      <c r="M180" s="6"/>
      <c r="N180" s="6"/>
      <c r="O180" s="6"/>
      <c r="P180" s="6"/>
      <c r="Q180" s="6"/>
    </row>
    <row r="181" spans="2:17" s="8" customFormat="1" ht="9">
      <c r="B181" s="84"/>
      <c r="D181" s="9"/>
      <c r="E181" s="10"/>
      <c r="F181" s="3"/>
      <c r="G181" s="4"/>
      <c r="H181" s="5"/>
      <c r="I181" s="4"/>
      <c r="J181" s="6"/>
      <c r="K181" s="6"/>
      <c r="L181" s="6"/>
      <c r="M181" s="6"/>
      <c r="N181" s="6"/>
      <c r="O181" s="6"/>
      <c r="P181" s="6"/>
      <c r="Q181" s="6"/>
    </row>
    <row r="182" spans="2:17" s="8" customFormat="1" ht="9">
      <c r="B182" s="84"/>
      <c r="D182" s="9"/>
      <c r="E182" s="10"/>
      <c r="F182" s="3"/>
      <c r="G182" s="4"/>
      <c r="H182" s="5"/>
      <c r="I182" s="4"/>
      <c r="J182" s="6"/>
      <c r="K182" s="6"/>
      <c r="L182" s="6"/>
      <c r="M182" s="6"/>
      <c r="N182" s="6"/>
      <c r="O182" s="6"/>
      <c r="P182" s="6"/>
      <c r="Q182" s="6"/>
    </row>
    <row r="183" spans="2:17" s="8" customFormat="1" ht="9">
      <c r="B183" s="84"/>
      <c r="D183" s="9"/>
      <c r="E183" s="10"/>
      <c r="F183" s="3"/>
      <c r="G183" s="4"/>
      <c r="H183" s="5"/>
      <c r="I183" s="4"/>
      <c r="J183" s="6"/>
      <c r="K183" s="6"/>
      <c r="L183" s="6"/>
      <c r="M183" s="6"/>
      <c r="N183" s="6"/>
      <c r="O183" s="6"/>
      <c r="P183" s="6"/>
      <c r="Q183" s="6"/>
    </row>
    <row r="184" spans="2:17" s="8" customFormat="1" ht="9">
      <c r="B184" s="84"/>
      <c r="D184" s="9"/>
      <c r="E184" s="10"/>
      <c r="F184" s="3"/>
      <c r="G184" s="4"/>
      <c r="H184" s="5"/>
      <c r="I184" s="4"/>
      <c r="J184" s="6"/>
      <c r="K184" s="6"/>
      <c r="L184" s="6"/>
      <c r="M184" s="6"/>
      <c r="N184" s="6"/>
      <c r="O184" s="6"/>
      <c r="P184" s="6"/>
      <c r="Q184" s="6"/>
    </row>
    <row r="185" spans="2:17" s="8" customFormat="1" ht="9">
      <c r="B185" s="84"/>
      <c r="D185" s="9"/>
      <c r="E185" s="10"/>
      <c r="F185" s="3"/>
      <c r="G185" s="4"/>
      <c r="H185" s="5"/>
      <c r="I185" s="4"/>
      <c r="J185" s="6"/>
      <c r="K185" s="6"/>
      <c r="L185" s="6"/>
      <c r="M185" s="6"/>
      <c r="N185" s="6"/>
      <c r="O185" s="6"/>
      <c r="P185" s="6"/>
      <c r="Q185" s="6"/>
    </row>
    <row r="186" spans="2:17" s="8" customFormat="1" ht="9">
      <c r="B186" s="84"/>
      <c r="D186" s="9"/>
      <c r="E186" s="10"/>
      <c r="F186" s="3"/>
      <c r="G186" s="4"/>
      <c r="H186" s="5"/>
      <c r="I186" s="4"/>
      <c r="J186" s="6"/>
      <c r="K186" s="6"/>
      <c r="L186" s="6"/>
      <c r="M186" s="6"/>
      <c r="N186" s="6"/>
      <c r="O186" s="6"/>
      <c r="P186" s="6"/>
      <c r="Q186" s="6"/>
    </row>
    <row r="187" spans="2:17" s="8" customFormat="1" ht="9">
      <c r="B187" s="84"/>
      <c r="D187" s="9"/>
      <c r="E187" s="10"/>
      <c r="F187" s="3"/>
      <c r="G187" s="4"/>
      <c r="H187" s="5"/>
      <c r="I187" s="4"/>
      <c r="J187" s="6"/>
      <c r="K187" s="6"/>
      <c r="L187" s="6"/>
      <c r="M187" s="6"/>
      <c r="N187" s="6"/>
      <c r="O187" s="6"/>
      <c r="P187" s="6"/>
      <c r="Q187" s="6"/>
    </row>
  </sheetData>
  <sheetProtection/>
  <mergeCells count="17">
    <mergeCell ref="J64:J65"/>
    <mergeCell ref="B5:C6"/>
    <mergeCell ref="B76:B77"/>
    <mergeCell ref="C76:I77"/>
    <mergeCell ref="C78:I78"/>
    <mergeCell ref="D62:E67"/>
    <mergeCell ref="F62:F67"/>
    <mergeCell ref="G62:G67"/>
    <mergeCell ref="H62:H67"/>
    <mergeCell ref="I62:I67"/>
    <mergeCell ref="B84:B85"/>
    <mergeCell ref="C84:I85"/>
    <mergeCell ref="C3:I3"/>
    <mergeCell ref="D5:E6"/>
    <mergeCell ref="F5:F6"/>
    <mergeCell ref="G5:G6"/>
    <mergeCell ref="H6:I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9" man="1"/>
  </rowBreaks>
</worksheet>
</file>

<file path=xl/worksheets/sheet16.xml><?xml version="1.0" encoding="utf-8"?>
<worksheet xmlns="http://schemas.openxmlformats.org/spreadsheetml/2006/main" xmlns:r="http://schemas.openxmlformats.org/officeDocument/2006/relationships">
  <dimension ref="B2:Q182"/>
  <sheetViews>
    <sheetView showZeros="0" zoomScaleSheetLayoutView="130"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7109375" style="4" bestFit="1" customWidth="1"/>
    <col min="8" max="8" width="9.57421875" style="5" customWidth="1"/>
    <col min="9" max="9" width="9.57421875" style="4" bestFit="1" customWidth="1"/>
    <col min="10" max="10" width="1.28515625" style="150" customWidth="1"/>
    <col min="11" max="11" width="1.1484375" style="6" customWidth="1"/>
    <col min="12" max="17" width="11.421875" style="6" customWidth="1"/>
    <col min="18" max="16384" width="11.421875" style="7" customWidth="1"/>
  </cols>
  <sheetData>
    <row r="2" spans="2:5" ht="12.75">
      <c r="B2" s="2" t="s">
        <v>115</v>
      </c>
      <c r="C2" s="80">
        <v>1845</v>
      </c>
      <c r="D2" s="1"/>
      <c r="E2" s="2"/>
    </row>
    <row r="3" spans="2:9" ht="28.5" customHeight="1">
      <c r="B3" s="2" t="s">
        <v>114</v>
      </c>
      <c r="C3" s="268" t="s">
        <v>171</v>
      </c>
      <c r="D3" s="268"/>
      <c r="E3" s="268"/>
      <c r="F3" s="268"/>
      <c r="G3" s="268"/>
      <c r="H3" s="268"/>
      <c r="I3" s="268"/>
    </row>
    <row r="4" ht="6.75" customHeight="1"/>
    <row r="5" spans="2:9" ht="25.5" customHeight="1">
      <c r="B5" s="273" t="s">
        <v>0</v>
      </c>
      <c r="C5" s="274"/>
      <c r="D5" s="267" t="s">
        <v>117</v>
      </c>
      <c r="E5" s="267"/>
      <c r="F5" s="271" t="s">
        <v>3</v>
      </c>
      <c r="G5" s="270" t="s">
        <v>2</v>
      </c>
      <c r="H5" s="40" t="s">
        <v>55</v>
      </c>
      <c r="I5" s="85"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11" s="6" customFormat="1" ht="22.5" customHeight="1">
      <c r="B8" s="73">
        <v>1</v>
      </c>
      <c r="C8" s="45" t="s">
        <v>173</v>
      </c>
      <c r="D8" s="48">
        <f>G8*0.5659</f>
        <v>18092.9548</v>
      </c>
      <c r="E8" s="49" t="s">
        <v>109</v>
      </c>
      <c r="F8" s="42" t="s">
        <v>13</v>
      </c>
      <c r="G8" s="46">
        <v>31972</v>
      </c>
      <c r="H8" s="132">
        <v>20</v>
      </c>
      <c r="I8" s="47">
        <v>639440</v>
      </c>
      <c r="J8" s="151" t="s">
        <v>170</v>
      </c>
      <c r="K8" s="129" t="s">
        <v>136</v>
      </c>
    </row>
    <row r="9" spans="2:10" s="6" customFormat="1" ht="9">
      <c r="B9" s="74">
        <v>2</v>
      </c>
      <c r="C9" s="27" t="s">
        <v>27</v>
      </c>
      <c r="D9" s="50">
        <f aca="true" t="shared" si="0" ref="D9:D14">G9*0.5659</f>
        <v>156245.55589999998</v>
      </c>
      <c r="E9" s="51" t="s">
        <v>109</v>
      </c>
      <c r="F9" s="28" t="s">
        <v>13</v>
      </c>
      <c r="G9" s="29">
        <v>276101</v>
      </c>
      <c r="H9" s="133">
        <v>6</v>
      </c>
      <c r="I9" s="31">
        <v>1656606</v>
      </c>
      <c r="J9" s="150"/>
    </row>
    <row r="10" spans="2:10" s="6" customFormat="1" ht="9">
      <c r="B10" s="74">
        <v>3</v>
      </c>
      <c r="C10" s="27" t="s">
        <v>14</v>
      </c>
      <c r="D10" s="50">
        <f>G10*0.5659</f>
        <v>11867.488899999998</v>
      </c>
      <c r="E10" s="51" t="s">
        <v>109</v>
      </c>
      <c r="F10" s="28" t="s">
        <v>13</v>
      </c>
      <c r="G10" s="29">
        <v>20971</v>
      </c>
      <c r="H10" s="133">
        <v>5</v>
      </c>
      <c r="I10" s="31">
        <v>104855</v>
      </c>
      <c r="J10" s="150"/>
    </row>
    <row r="11" spans="2:10" s="6" customFormat="1" ht="9">
      <c r="B11" s="74">
        <v>4</v>
      </c>
      <c r="C11" s="27" t="s">
        <v>16</v>
      </c>
      <c r="D11" s="50">
        <f t="shared" si="0"/>
        <v>67.908</v>
      </c>
      <c r="E11" s="51" t="s">
        <v>109</v>
      </c>
      <c r="F11" s="28" t="s">
        <v>13</v>
      </c>
      <c r="G11" s="29">
        <v>120</v>
      </c>
      <c r="H11" s="133">
        <v>3</v>
      </c>
      <c r="I11" s="31">
        <v>360</v>
      </c>
      <c r="J11" s="150"/>
    </row>
    <row r="12" spans="2:10" s="6" customFormat="1" ht="9">
      <c r="B12" s="74">
        <v>5</v>
      </c>
      <c r="C12" s="27" t="s">
        <v>28</v>
      </c>
      <c r="D12" s="50">
        <f t="shared" si="0"/>
        <v>1.6976999999999998</v>
      </c>
      <c r="E12" s="51" t="s">
        <v>109</v>
      </c>
      <c r="F12" s="28" t="s">
        <v>13</v>
      </c>
      <c r="G12" s="29">
        <v>3</v>
      </c>
      <c r="H12" s="133">
        <v>12</v>
      </c>
      <c r="I12" s="31">
        <v>36</v>
      </c>
      <c r="J12" s="150"/>
    </row>
    <row r="13" spans="2:10" s="6" customFormat="1" ht="9">
      <c r="B13" s="74">
        <v>6</v>
      </c>
      <c r="C13" s="27" t="s">
        <v>15</v>
      </c>
      <c r="D13" s="50">
        <f t="shared" si="0"/>
        <v>528207.6646</v>
      </c>
      <c r="E13" s="51" t="s">
        <v>109</v>
      </c>
      <c r="F13" s="28" t="s">
        <v>13</v>
      </c>
      <c r="G13" s="29">
        <v>933394</v>
      </c>
      <c r="H13" s="133">
        <v>4</v>
      </c>
      <c r="I13" s="31">
        <v>3733576</v>
      </c>
      <c r="J13" s="151" t="s">
        <v>170</v>
      </c>
    </row>
    <row r="14" spans="2:10" s="6" customFormat="1" ht="9">
      <c r="B14" s="74">
        <v>7</v>
      </c>
      <c r="C14" s="27" t="s">
        <v>17</v>
      </c>
      <c r="D14" s="50">
        <f t="shared" si="0"/>
        <v>8123.4945</v>
      </c>
      <c r="E14" s="51" t="s">
        <v>109</v>
      </c>
      <c r="F14" s="28" t="s">
        <v>13</v>
      </c>
      <c r="G14" s="29">
        <v>14355</v>
      </c>
      <c r="H14" s="133">
        <v>4</v>
      </c>
      <c r="I14" s="31">
        <v>57420</v>
      </c>
      <c r="J14" s="150"/>
    </row>
    <row r="15" spans="2:10" s="6" customFormat="1" ht="9">
      <c r="B15" s="74">
        <v>8</v>
      </c>
      <c r="C15" s="27" t="s">
        <v>29</v>
      </c>
      <c r="D15" s="50"/>
      <c r="E15" s="51"/>
      <c r="F15" s="28" t="s">
        <v>4</v>
      </c>
      <c r="G15" s="29">
        <v>101434</v>
      </c>
      <c r="H15" s="133">
        <v>80</v>
      </c>
      <c r="I15" s="31">
        <v>8114720</v>
      </c>
      <c r="J15" s="150"/>
    </row>
    <row r="16" spans="2:10" s="6" customFormat="1" ht="9">
      <c r="B16" s="74">
        <v>9</v>
      </c>
      <c r="C16" s="27" t="s">
        <v>202</v>
      </c>
      <c r="D16" s="50"/>
      <c r="E16" s="51"/>
      <c r="F16" s="28" t="s">
        <v>4</v>
      </c>
      <c r="G16" s="29">
        <v>120869</v>
      </c>
      <c r="H16" s="133">
        <v>15</v>
      </c>
      <c r="I16" s="31">
        <v>1813035</v>
      </c>
      <c r="J16" s="150"/>
    </row>
    <row r="17" spans="2:10" s="6" customFormat="1" ht="9" customHeight="1">
      <c r="B17" s="74">
        <v>10</v>
      </c>
      <c r="C17" s="27" t="s">
        <v>31</v>
      </c>
      <c r="D17" s="50"/>
      <c r="E17" s="51"/>
      <c r="F17" s="28" t="s">
        <v>4</v>
      </c>
      <c r="G17" s="29">
        <v>37191</v>
      </c>
      <c r="H17" s="133">
        <v>4.4</v>
      </c>
      <c r="I17" s="31">
        <v>163640</v>
      </c>
      <c r="J17" s="150"/>
    </row>
    <row r="18" spans="2:10" s="6" customFormat="1" ht="9">
      <c r="B18" s="74">
        <v>11</v>
      </c>
      <c r="C18" s="27" t="s">
        <v>32</v>
      </c>
      <c r="D18" s="50"/>
      <c r="E18" s="51"/>
      <c r="F18" s="28" t="s">
        <v>4</v>
      </c>
      <c r="G18" s="29">
        <v>60916</v>
      </c>
      <c r="H18" s="133">
        <v>2.2</v>
      </c>
      <c r="I18" s="31">
        <v>134015</v>
      </c>
      <c r="J18" s="150"/>
    </row>
    <row r="19" spans="2:10" s="6" customFormat="1" ht="9" customHeight="1">
      <c r="B19" s="74">
        <v>12</v>
      </c>
      <c r="C19" s="27" t="s">
        <v>33</v>
      </c>
      <c r="D19" s="50"/>
      <c r="E19" s="51"/>
      <c r="F19" s="28" t="s">
        <v>4</v>
      </c>
      <c r="G19" s="29">
        <v>8347</v>
      </c>
      <c r="H19" s="133">
        <v>10.6666666666666</v>
      </c>
      <c r="I19" s="31">
        <v>89035</v>
      </c>
      <c r="J19" s="150"/>
    </row>
    <row r="20" spans="2:10" s="6" customFormat="1" ht="9">
      <c r="B20" s="74">
        <v>13</v>
      </c>
      <c r="C20" s="27" t="s">
        <v>34</v>
      </c>
      <c r="D20" s="50"/>
      <c r="E20" s="51"/>
      <c r="F20" s="28" t="s">
        <v>4</v>
      </c>
      <c r="G20" s="29">
        <v>76845</v>
      </c>
      <c r="H20" s="133">
        <v>37.5</v>
      </c>
      <c r="I20" s="31">
        <v>2881687</v>
      </c>
      <c r="J20" s="150"/>
    </row>
    <row r="21" spans="2:10" s="6" customFormat="1" ht="9">
      <c r="B21" s="74">
        <v>14</v>
      </c>
      <c r="C21" s="27" t="s">
        <v>230</v>
      </c>
      <c r="D21" s="50">
        <f>G21*56.001</f>
        <v>677836.1039999999</v>
      </c>
      <c r="E21" s="51" t="s">
        <v>110</v>
      </c>
      <c r="F21" s="28" t="s">
        <v>6</v>
      </c>
      <c r="G21" s="29">
        <v>12104</v>
      </c>
      <c r="H21" s="133">
        <v>21</v>
      </c>
      <c r="I21" s="31">
        <v>254184</v>
      </c>
      <c r="J21" s="150"/>
    </row>
    <row r="22" spans="2:10" s="6" customFormat="1" ht="9">
      <c r="B22" s="74">
        <v>15</v>
      </c>
      <c r="C22" s="27" t="s">
        <v>36</v>
      </c>
      <c r="D22" s="50"/>
      <c r="E22" s="51"/>
      <c r="F22" s="28" t="s">
        <v>4</v>
      </c>
      <c r="G22" s="29">
        <v>434700</v>
      </c>
      <c r="H22" s="133">
        <v>1.2</v>
      </c>
      <c r="I22" s="31">
        <v>521640</v>
      </c>
      <c r="J22" s="150"/>
    </row>
    <row r="23" spans="2:10" s="6" customFormat="1" ht="9">
      <c r="B23" s="74">
        <v>16</v>
      </c>
      <c r="C23" s="27" t="s">
        <v>37</v>
      </c>
      <c r="D23" s="50"/>
      <c r="E23" s="51"/>
      <c r="F23" s="28" t="s">
        <v>4</v>
      </c>
      <c r="G23" s="29">
        <v>1685944</v>
      </c>
      <c r="H23" s="133">
        <v>0.25</v>
      </c>
      <c r="I23" s="31">
        <v>421486</v>
      </c>
      <c r="J23" s="150"/>
    </row>
    <row r="24" spans="2:10" s="6" customFormat="1" ht="9">
      <c r="B24" s="74">
        <v>17</v>
      </c>
      <c r="C24" s="27" t="s">
        <v>38</v>
      </c>
      <c r="D24" s="50"/>
      <c r="E24" s="51"/>
      <c r="F24" s="28" t="s">
        <v>4</v>
      </c>
      <c r="G24" s="29">
        <v>1260</v>
      </c>
      <c r="H24" s="133">
        <v>25</v>
      </c>
      <c r="I24" s="31">
        <v>31500</v>
      </c>
      <c r="J24" s="150"/>
    </row>
    <row r="25" spans="2:10" s="6" customFormat="1" ht="9" customHeight="1">
      <c r="B25" s="74">
        <v>18</v>
      </c>
      <c r="C25" s="27" t="s">
        <v>231</v>
      </c>
      <c r="D25" s="52"/>
      <c r="E25" s="51"/>
      <c r="F25" s="28" t="s">
        <v>4</v>
      </c>
      <c r="G25" s="29">
        <v>1212</v>
      </c>
      <c r="H25" s="133">
        <v>25</v>
      </c>
      <c r="I25" s="31">
        <v>30300</v>
      </c>
      <c r="J25" s="150"/>
    </row>
    <row r="26" spans="2:10" s="6" customFormat="1" ht="9">
      <c r="B26" s="74">
        <v>19</v>
      </c>
      <c r="C26" s="27" t="s">
        <v>40</v>
      </c>
      <c r="D26" s="50"/>
      <c r="E26" s="51"/>
      <c r="F26" s="28" t="s">
        <v>4</v>
      </c>
      <c r="G26" s="29">
        <v>7148</v>
      </c>
      <c r="H26" s="133">
        <v>9</v>
      </c>
      <c r="I26" s="31">
        <v>64332</v>
      </c>
      <c r="J26" s="150"/>
    </row>
    <row r="27" spans="2:10" s="6" customFormat="1" ht="9">
      <c r="B27" s="74">
        <v>20</v>
      </c>
      <c r="C27" s="27" t="s">
        <v>5</v>
      </c>
      <c r="D27" s="50"/>
      <c r="E27" s="51"/>
      <c r="F27" s="28" t="s">
        <v>4</v>
      </c>
      <c r="G27" s="29">
        <v>128295</v>
      </c>
      <c r="H27" s="133">
        <v>0.5</v>
      </c>
      <c r="I27" s="31">
        <v>64147</v>
      </c>
      <c r="J27" s="150"/>
    </row>
    <row r="28" spans="2:10" s="6" customFormat="1" ht="9">
      <c r="B28" s="74">
        <v>21</v>
      </c>
      <c r="C28" s="27" t="s">
        <v>41</v>
      </c>
      <c r="D28" s="50">
        <f>G28*56.001</f>
        <v>3864.069</v>
      </c>
      <c r="E28" s="51" t="s">
        <v>110</v>
      </c>
      <c r="F28" s="28" t="s">
        <v>6</v>
      </c>
      <c r="G28" s="29">
        <v>69</v>
      </c>
      <c r="H28" s="133">
        <v>20</v>
      </c>
      <c r="I28" s="31">
        <v>1380</v>
      </c>
      <c r="J28" s="150"/>
    </row>
    <row r="29" spans="2:10" s="6" customFormat="1" ht="9">
      <c r="B29" s="74">
        <v>22</v>
      </c>
      <c r="C29" s="27" t="s">
        <v>208</v>
      </c>
      <c r="D29" s="50"/>
      <c r="E29" s="51"/>
      <c r="F29" s="28" t="s">
        <v>4</v>
      </c>
      <c r="G29" s="29">
        <v>38861</v>
      </c>
      <c r="H29" s="133">
        <v>1.4</v>
      </c>
      <c r="I29" s="31">
        <v>54405</v>
      </c>
      <c r="J29" s="150"/>
    </row>
    <row r="30" spans="2:10" s="6" customFormat="1" ht="22.5" customHeight="1">
      <c r="B30" s="74">
        <v>23</v>
      </c>
      <c r="C30" s="27" t="s">
        <v>209</v>
      </c>
      <c r="D30" s="50"/>
      <c r="E30" s="51"/>
      <c r="F30" s="28" t="s">
        <v>4</v>
      </c>
      <c r="G30" s="29">
        <v>74157</v>
      </c>
      <c r="H30" s="133">
        <v>0.6</v>
      </c>
      <c r="I30" s="31">
        <v>44494</v>
      </c>
      <c r="J30" s="150"/>
    </row>
    <row r="31" spans="2:10" s="6" customFormat="1" ht="22.5" customHeight="1">
      <c r="B31" s="74">
        <v>24</v>
      </c>
      <c r="C31" s="27" t="s">
        <v>232</v>
      </c>
      <c r="D31" s="52">
        <f>G31*12</f>
        <v>126252</v>
      </c>
      <c r="E31" s="51" t="s">
        <v>116</v>
      </c>
      <c r="F31" s="28" t="s">
        <v>183</v>
      </c>
      <c r="G31" s="29">
        <v>10521</v>
      </c>
      <c r="H31" s="133">
        <v>0.4</v>
      </c>
      <c r="I31" s="31">
        <v>4208</v>
      </c>
      <c r="J31" s="150"/>
    </row>
    <row r="32" spans="2:10" s="6" customFormat="1" ht="30" customHeight="1">
      <c r="B32" s="75">
        <v>25</v>
      </c>
      <c r="C32" s="101" t="s">
        <v>146</v>
      </c>
      <c r="D32" s="50">
        <f>G32*56.001</f>
        <v>841695.0299999999</v>
      </c>
      <c r="E32" s="51" t="s">
        <v>110</v>
      </c>
      <c r="F32" s="42" t="s">
        <v>6</v>
      </c>
      <c r="G32" s="43">
        <v>15030</v>
      </c>
      <c r="H32" s="134">
        <v>20</v>
      </c>
      <c r="I32" s="44">
        <v>300600</v>
      </c>
      <c r="J32" s="150"/>
    </row>
    <row r="33" spans="2:10" s="6" customFormat="1" ht="9">
      <c r="B33" s="75">
        <v>26</v>
      </c>
      <c r="C33" s="101" t="s">
        <v>227</v>
      </c>
      <c r="D33" s="50">
        <f>G33*56.001</f>
        <v>11410427.753999999</v>
      </c>
      <c r="E33" s="51" t="s">
        <v>110</v>
      </c>
      <c r="F33" s="42" t="s">
        <v>6</v>
      </c>
      <c r="G33" s="43">
        <v>203754</v>
      </c>
      <c r="H33" s="134">
        <v>3</v>
      </c>
      <c r="I33" s="44">
        <v>611262</v>
      </c>
      <c r="J33" s="150"/>
    </row>
    <row r="34" spans="2:10" s="6" customFormat="1" ht="9">
      <c r="B34" s="74">
        <v>27</v>
      </c>
      <c r="C34" s="27" t="s">
        <v>148</v>
      </c>
      <c r="D34" s="50">
        <f>G34*56.001</f>
        <v>22916729.22</v>
      </c>
      <c r="E34" s="51" t="s">
        <v>110</v>
      </c>
      <c r="F34" s="28" t="s">
        <v>6</v>
      </c>
      <c r="G34" s="29">
        <v>409220</v>
      </c>
      <c r="H34" s="133">
        <v>2.66666666666666</v>
      </c>
      <c r="I34" s="31">
        <v>1091253</v>
      </c>
      <c r="J34" s="150"/>
    </row>
    <row r="35" spans="2:10" s="6" customFormat="1" ht="9">
      <c r="B35" s="74">
        <v>28</v>
      </c>
      <c r="C35" s="27" t="s">
        <v>49</v>
      </c>
      <c r="D35" s="50">
        <f aca="true" t="shared" si="1" ref="D35:D46">G35*56.001</f>
        <v>1789119.9479999999</v>
      </c>
      <c r="E35" s="51" t="s">
        <v>110</v>
      </c>
      <c r="F35" s="28" t="s">
        <v>6</v>
      </c>
      <c r="G35" s="29">
        <v>31948</v>
      </c>
      <c r="H35" s="133">
        <v>5.5</v>
      </c>
      <c r="I35" s="31">
        <v>175714</v>
      </c>
      <c r="J35" s="150"/>
    </row>
    <row r="36" spans="2:10" s="6" customFormat="1" ht="30" customHeight="1">
      <c r="B36" s="74">
        <v>29</v>
      </c>
      <c r="C36" s="27" t="s">
        <v>235</v>
      </c>
      <c r="D36" s="50">
        <f t="shared" si="1"/>
        <v>54419195.754</v>
      </c>
      <c r="E36" s="51" t="s">
        <v>110</v>
      </c>
      <c r="F36" s="28" t="s">
        <v>6</v>
      </c>
      <c r="G36" s="29">
        <v>971754</v>
      </c>
      <c r="H36" s="133">
        <v>4.25</v>
      </c>
      <c r="I36" s="31">
        <v>4129954</v>
      </c>
      <c r="J36" s="150"/>
    </row>
    <row r="37" spans="2:10" s="6" customFormat="1" ht="9">
      <c r="B37" s="74">
        <v>30</v>
      </c>
      <c r="C37" s="27" t="s">
        <v>54</v>
      </c>
      <c r="D37" s="50">
        <f t="shared" si="1"/>
        <v>536601.5819999999</v>
      </c>
      <c r="E37" s="51" t="s">
        <v>110</v>
      </c>
      <c r="F37" s="28" t="s">
        <v>6</v>
      </c>
      <c r="G37" s="29">
        <v>9582</v>
      </c>
      <c r="H37" s="133">
        <v>16</v>
      </c>
      <c r="I37" s="31">
        <v>153312</v>
      </c>
      <c r="J37" s="150"/>
    </row>
    <row r="38" spans="2:10" s="6" customFormat="1" ht="22.5" customHeight="1">
      <c r="B38" s="74">
        <v>31</v>
      </c>
      <c r="C38" s="27" t="s">
        <v>236</v>
      </c>
      <c r="D38" s="50">
        <f t="shared" si="1"/>
        <v>1428641.511</v>
      </c>
      <c r="E38" s="51" t="s">
        <v>110</v>
      </c>
      <c r="F38" s="28" t="s">
        <v>6</v>
      </c>
      <c r="G38" s="29">
        <v>25511</v>
      </c>
      <c r="H38" s="133">
        <v>16</v>
      </c>
      <c r="I38" s="31">
        <v>408176</v>
      </c>
      <c r="J38" s="152"/>
    </row>
    <row r="39" spans="2:10" s="6" customFormat="1" ht="22.5" customHeight="1">
      <c r="B39" s="74">
        <v>32</v>
      </c>
      <c r="C39" s="27" t="s">
        <v>61</v>
      </c>
      <c r="D39" s="50">
        <f t="shared" si="1"/>
        <v>7373875.674</v>
      </c>
      <c r="E39" s="51" t="s">
        <v>110</v>
      </c>
      <c r="F39" s="28" t="s">
        <v>6</v>
      </c>
      <c r="G39" s="29">
        <v>131674</v>
      </c>
      <c r="H39" s="133">
        <v>3.5</v>
      </c>
      <c r="I39" s="31">
        <v>460859</v>
      </c>
      <c r="J39" s="150"/>
    </row>
    <row r="40" spans="2:10" s="6" customFormat="1" ht="9" customHeight="1">
      <c r="B40" s="74">
        <v>33</v>
      </c>
      <c r="C40" s="27" t="s">
        <v>238</v>
      </c>
      <c r="D40" s="50">
        <f t="shared" si="1"/>
        <v>32029547.946</v>
      </c>
      <c r="E40" s="51" t="s">
        <v>110</v>
      </c>
      <c r="F40" s="28" t="s">
        <v>6</v>
      </c>
      <c r="G40" s="29">
        <v>571946</v>
      </c>
      <c r="H40" s="133">
        <v>1.6</v>
      </c>
      <c r="I40" s="31">
        <v>915114</v>
      </c>
      <c r="J40" s="150"/>
    </row>
    <row r="41" spans="2:10" s="6" customFormat="1" ht="9" customHeight="1">
      <c r="B41" s="74">
        <v>34</v>
      </c>
      <c r="C41" s="27" t="s">
        <v>211</v>
      </c>
      <c r="D41" s="50">
        <f t="shared" si="1"/>
        <v>10911010.836</v>
      </c>
      <c r="E41" s="51" t="s">
        <v>110</v>
      </c>
      <c r="F41" s="28" t="s">
        <v>6</v>
      </c>
      <c r="G41" s="29">
        <v>194836</v>
      </c>
      <c r="H41" s="133">
        <v>3.5</v>
      </c>
      <c r="I41" s="31">
        <v>681926</v>
      </c>
      <c r="J41" s="150"/>
    </row>
    <row r="42" spans="2:10" s="6" customFormat="1" ht="9">
      <c r="B42" s="74">
        <v>35</v>
      </c>
      <c r="C42" s="27" t="s">
        <v>239</v>
      </c>
      <c r="D42" s="50">
        <f t="shared" si="1"/>
        <v>953305.0229999999</v>
      </c>
      <c r="E42" s="51" t="s">
        <v>110</v>
      </c>
      <c r="F42" s="28" t="s">
        <v>6</v>
      </c>
      <c r="G42" s="29">
        <v>17023</v>
      </c>
      <c r="H42" s="133">
        <v>15</v>
      </c>
      <c r="I42" s="31">
        <v>255345</v>
      </c>
      <c r="J42" s="150"/>
    </row>
    <row r="43" spans="2:10" s="6" customFormat="1" ht="22.5" customHeight="1">
      <c r="B43" s="74">
        <v>36</v>
      </c>
      <c r="C43" s="27" t="s">
        <v>237</v>
      </c>
      <c r="D43" s="50">
        <f t="shared" si="1"/>
        <v>1919378.274</v>
      </c>
      <c r="E43" s="51" t="s">
        <v>110</v>
      </c>
      <c r="F43" s="28" t="s">
        <v>6</v>
      </c>
      <c r="G43" s="29">
        <v>34274</v>
      </c>
      <c r="H43" s="133">
        <v>25</v>
      </c>
      <c r="I43" s="31">
        <v>856850</v>
      </c>
      <c r="J43" s="150"/>
    </row>
    <row r="44" spans="2:10" s="6" customFormat="1" ht="11.25" customHeight="1">
      <c r="B44" s="74">
        <v>37</v>
      </c>
      <c r="C44" s="27" t="s">
        <v>213</v>
      </c>
      <c r="D44" s="50">
        <f>G44*56.001</f>
        <v>2119021.8389999997</v>
      </c>
      <c r="E44" s="51" t="s">
        <v>110</v>
      </c>
      <c r="F44" s="28" t="s">
        <v>6</v>
      </c>
      <c r="G44" s="29">
        <v>37839</v>
      </c>
      <c r="H44" s="133">
        <v>35</v>
      </c>
      <c r="I44" s="31">
        <v>1324365</v>
      </c>
      <c r="J44" s="150"/>
    </row>
    <row r="45" spans="2:10" s="6" customFormat="1" ht="9">
      <c r="B45" s="74">
        <v>38</v>
      </c>
      <c r="C45" s="27" t="s">
        <v>67</v>
      </c>
      <c r="D45" s="50">
        <f t="shared" si="1"/>
        <v>52136.931</v>
      </c>
      <c r="E45" s="51" t="s">
        <v>110</v>
      </c>
      <c r="F45" s="28" t="s">
        <v>6</v>
      </c>
      <c r="G45" s="29">
        <v>931</v>
      </c>
      <c r="H45" s="133">
        <v>30</v>
      </c>
      <c r="I45" s="31">
        <v>27930</v>
      </c>
      <c r="J45" s="150"/>
    </row>
    <row r="46" spans="2:10" s="6" customFormat="1" ht="9">
      <c r="B46" s="74">
        <v>39</v>
      </c>
      <c r="C46" s="27" t="s">
        <v>9</v>
      </c>
      <c r="D46" s="50">
        <f t="shared" si="1"/>
        <v>704660.583</v>
      </c>
      <c r="E46" s="51" t="s">
        <v>110</v>
      </c>
      <c r="F46" s="28" t="s">
        <v>6</v>
      </c>
      <c r="G46" s="29">
        <v>12583</v>
      </c>
      <c r="H46" s="133">
        <v>24</v>
      </c>
      <c r="I46" s="31">
        <v>301992</v>
      </c>
      <c r="J46" s="150"/>
    </row>
    <row r="47" spans="2:10" s="6" customFormat="1" ht="9">
      <c r="B47" s="74">
        <v>40</v>
      </c>
      <c r="C47" s="27" t="s">
        <v>68</v>
      </c>
      <c r="D47" s="50">
        <f>G47*0.01414</f>
        <v>195566.22526</v>
      </c>
      <c r="E47" s="51" t="s">
        <v>109</v>
      </c>
      <c r="F47" s="28" t="s">
        <v>69</v>
      </c>
      <c r="G47" s="29">
        <v>13830709</v>
      </c>
      <c r="H47" s="133">
        <v>0.08333333333333333</v>
      </c>
      <c r="I47" s="31">
        <v>1152559</v>
      </c>
      <c r="J47" s="150"/>
    </row>
    <row r="48" spans="2:10" s="6" customFormat="1" ht="9">
      <c r="B48" s="74">
        <v>41</v>
      </c>
      <c r="C48" s="27" t="s">
        <v>12</v>
      </c>
      <c r="D48" s="50"/>
      <c r="E48" s="51"/>
      <c r="F48" s="28" t="s">
        <v>4</v>
      </c>
      <c r="G48" s="29">
        <v>58884218</v>
      </c>
      <c r="H48" s="133" t="s">
        <v>130</v>
      </c>
      <c r="I48" s="31">
        <v>785122</v>
      </c>
      <c r="J48" s="150"/>
    </row>
    <row r="49" spans="2:10" s="6" customFormat="1" ht="9">
      <c r="B49" s="74">
        <v>42</v>
      </c>
      <c r="C49" s="27" t="s">
        <v>180</v>
      </c>
      <c r="D49" s="50">
        <f aca="true" t="shared" si="2" ref="D49:D54">G49*56.001</f>
        <v>103713.852</v>
      </c>
      <c r="E49" s="51" t="s">
        <v>110</v>
      </c>
      <c r="F49" s="28" t="s">
        <v>6</v>
      </c>
      <c r="G49" s="29">
        <v>1852</v>
      </c>
      <c r="H49" s="133">
        <v>100</v>
      </c>
      <c r="I49" s="31">
        <v>185200</v>
      </c>
      <c r="J49" s="150"/>
    </row>
    <row r="50" spans="2:10" s="6" customFormat="1" ht="9">
      <c r="B50" s="74">
        <v>43</v>
      </c>
      <c r="C50" s="27" t="s">
        <v>229</v>
      </c>
      <c r="D50" s="50">
        <f t="shared" si="2"/>
        <v>64177.146</v>
      </c>
      <c r="E50" s="51" t="s">
        <v>110</v>
      </c>
      <c r="F50" s="28" t="s">
        <v>6</v>
      </c>
      <c r="G50" s="29">
        <v>1146</v>
      </c>
      <c r="H50" s="133">
        <v>80</v>
      </c>
      <c r="I50" s="31">
        <v>91680</v>
      </c>
      <c r="J50" s="150"/>
    </row>
    <row r="51" spans="2:10" s="6" customFormat="1" ht="9">
      <c r="B51" s="74">
        <v>44</v>
      </c>
      <c r="C51" s="27" t="s">
        <v>219</v>
      </c>
      <c r="D51" s="50">
        <f t="shared" si="2"/>
        <v>30240.539999999997</v>
      </c>
      <c r="E51" s="51" t="s">
        <v>110</v>
      </c>
      <c r="F51" s="28" t="s">
        <v>6</v>
      </c>
      <c r="G51" s="29">
        <v>540</v>
      </c>
      <c r="H51" s="133">
        <v>24</v>
      </c>
      <c r="I51" s="31">
        <v>12960</v>
      </c>
      <c r="J51" s="150"/>
    </row>
    <row r="52" spans="2:10" s="6" customFormat="1" ht="9">
      <c r="B52" s="74">
        <v>45</v>
      </c>
      <c r="C52" s="27" t="s">
        <v>220</v>
      </c>
      <c r="D52" s="50">
        <f t="shared" si="2"/>
        <v>198243.53999999998</v>
      </c>
      <c r="E52" s="51" t="s">
        <v>110</v>
      </c>
      <c r="F52" s="28" t="s">
        <v>6</v>
      </c>
      <c r="G52" s="29">
        <v>3540</v>
      </c>
      <c r="H52" s="133">
        <v>60</v>
      </c>
      <c r="I52" s="31">
        <v>212400</v>
      </c>
      <c r="J52" s="150"/>
    </row>
    <row r="53" spans="2:10" s="6" customFormat="1" ht="9">
      <c r="B53" s="74">
        <v>46</v>
      </c>
      <c r="C53" s="27" t="s">
        <v>20</v>
      </c>
      <c r="D53" s="50">
        <f t="shared" si="2"/>
        <v>18464481.717</v>
      </c>
      <c r="E53" s="51" t="s">
        <v>110</v>
      </c>
      <c r="F53" s="28" t="s">
        <v>6</v>
      </c>
      <c r="G53" s="29">
        <v>329717</v>
      </c>
      <c r="H53" s="135">
        <v>1</v>
      </c>
      <c r="I53" s="31">
        <v>329717</v>
      </c>
      <c r="J53" s="150"/>
    </row>
    <row r="54" spans="2:10" s="6" customFormat="1" ht="9">
      <c r="B54" s="74">
        <v>47</v>
      </c>
      <c r="C54" s="27" t="s">
        <v>129</v>
      </c>
      <c r="D54" s="50">
        <f t="shared" si="2"/>
        <v>18453729.525</v>
      </c>
      <c r="E54" s="51" t="s">
        <v>110</v>
      </c>
      <c r="F54" s="28" t="s">
        <v>6</v>
      </c>
      <c r="G54" s="29">
        <v>329525</v>
      </c>
      <c r="H54" s="133">
        <v>1.5</v>
      </c>
      <c r="I54" s="31">
        <v>494289</v>
      </c>
      <c r="J54" s="150"/>
    </row>
    <row r="55" spans="2:10" s="6" customFormat="1" ht="22.5" customHeight="1">
      <c r="B55" s="74">
        <v>48</v>
      </c>
      <c r="C55" s="27" t="s">
        <v>243</v>
      </c>
      <c r="D55" s="50">
        <f>G55*6.820992</f>
        <v>903822.365952</v>
      </c>
      <c r="E55" s="51" t="s">
        <v>118</v>
      </c>
      <c r="F55" s="28" t="s">
        <v>78</v>
      </c>
      <c r="G55" s="29">
        <v>132506</v>
      </c>
      <c r="H55" s="133">
        <v>11</v>
      </c>
      <c r="I55" s="31">
        <v>1457566</v>
      </c>
      <c r="J55" s="150"/>
    </row>
    <row r="56" spans="2:10" s="6" customFormat="1" ht="9">
      <c r="B56" s="74">
        <v>49</v>
      </c>
      <c r="C56" s="27" t="s">
        <v>22</v>
      </c>
      <c r="D56" s="50">
        <f>G56*56.001</f>
        <v>8909311.092</v>
      </c>
      <c r="E56" s="51" t="s">
        <v>110</v>
      </c>
      <c r="F56" s="28" t="s">
        <v>6</v>
      </c>
      <c r="G56" s="29">
        <v>159092</v>
      </c>
      <c r="H56" s="133">
        <v>1</v>
      </c>
      <c r="I56" s="31">
        <v>159092</v>
      </c>
      <c r="J56" s="150"/>
    </row>
    <row r="57" spans="2:10" s="6" customFormat="1" ht="9">
      <c r="B57" s="74">
        <v>50</v>
      </c>
      <c r="C57" s="27" t="s">
        <v>23</v>
      </c>
      <c r="D57" s="50">
        <f>G57*56.001</f>
        <v>17232795.722999997</v>
      </c>
      <c r="E57" s="51" t="s">
        <v>110</v>
      </c>
      <c r="F57" s="28" t="s">
        <v>6</v>
      </c>
      <c r="G57" s="29">
        <v>307723</v>
      </c>
      <c r="H57" s="133">
        <v>0.2</v>
      </c>
      <c r="I57" s="31">
        <v>61545</v>
      </c>
      <c r="J57" s="150"/>
    </row>
    <row r="58" spans="2:10" s="6" customFormat="1" ht="8.25" customHeight="1">
      <c r="B58" s="94"/>
      <c r="C58" s="95"/>
      <c r="D58" s="96"/>
      <c r="E58" s="97"/>
      <c r="F58" s="98"/>
      <c r="G58" s="99"/>
      <c r="H58" s="136"/>
      <c r="I58" s="99"/>
      <c r="J58" s="150"/>
    </row>
    <row r="59" spans="2:10" s="6" customFormat="1" ht="9">
      <c r="B59" s="81"/>
      <c r="C59" s="11"/>
      <c r="D59" s="12"/>
      <c r="E59" s="13"/>
      <c r="F59" s="14"/>
      <c r="G59" s="15"/>
      <c r="H59" s="137" t="s">
        <v>24</v>
      </c>
      <c r="I59" s="100">
        <f>SUM(I8:I57)</f>
        <v>37517283</v>
      </c>
      <c r="J59" s="150"/>
    </row>
    <row r="60" spans="2:10" s="6" customFormat="1" ht="9">
      <c r="B60" s="81"/>
      <c r="C60" s="11"/>
      <c r="D60" s="12"/>
      <c r="E60" s="13"/>
      <c r="F60" s="14"/>
      <c r="G60" s="15"/>
      <c r="H60" s="137"/>
      <c r="I60" s="100"/>
      <c r="J60" s="150"/>
    </row>
    <row r="61" spans="2:10" s="6" customFormat="1" ht="15" customHeight="1">
      <c r="B61" s="104"/>
      <c r="C61" s="105" t="s">
        <v>81</v>
      </c>
      <c r="D61" s="109"/>
      <c r="E61" s="110"/>
      <c r="F61" s="106"/>
      <c r="G61" s="107"/>
      <c r="H61" s="138"/>
      <c r="I61" s="108"/>
      <c r="J61" s="150"/>
    </row>
    <row r="62" spans="2:10" s="6" customFormat="1" ht="9">
      <c r="B62" s="87">
        <v>51</v>
      </c>
      <c r="C62" s="27" t="s">
        <v>172</v>
      </c>
      <c r="D62" s="50"/>
      <c r="E62" s="51"/>
      <c r="F62" s="39" t="s">
        <v>4</v>
      </c>
      <c r="G62" s="29">
        <v>73164478</v>
      </c>
      <c r="H62" s="133" t="s">
        <v>156</v>
      </c>
      <c r="I62" s="31">
        <v>1170631</v>
      </c>
      <c r="J62" s="150"/>
    </row>
    <row r="63" spans="2:10" s="6" customFormat="1" ht="9">
      <c r="B63" s="74">
        <v>52</v>
      </c>
      <c r="C63" s="27" t="s">
        <v>90</v>
      </c>
      <c r="D63" s="50">
        <f>G63*6.820992</f>
        <v>20367.482112</v>
      </c>
      <c r="E63" s="51" t="s">
        <v>118</v>
      </c>
      <c r="F63" s="39" t="s">
        <v>160</v>
      </c>
      <c r="G63" s="29">
        <v>2986</v>
      </c>
      <c r="H63" s="133">
        <v>20</v>
      </c>
      <c r="I63" s="31">
        <v>59720</v>
      </c>
      <c r="J63" s="150"/>
    </row>
    <row r="64" spans="2:10" s="6" customFormat="1" ht="9">
      <c r="B64" s="74">
        <v>53</v>
      </c>
      <c r="C64" s="27" t="s">
        <v>91</v>
      </c>
      <c r="D64" s="50"/>
      <c r="E64" s="51"/>
      <c r="F64" s="28" t="s">
        <v>4</v>
      </c>
      <c r="G64" s="29">
        <v>403104</v>
      </c>
      <c r="H64" s="133">
        <v>0.2</v>
      </c>
      <c r="I64" s="31">
        <v>80621</v>
      </c>
      <c r="J64" s="150"/>
    </row>
    <row r="65" spans="2:10" s="6" customFormat="1" ht="9">
      <c r="B65" s="74">
        <v>54</v>
      </c>
      <c r="C65" s="27" t="s">
        <v>92</v>
      </c>
      <c r="D65" s="50"/>
      <c r="E65" s="51"/>
      <c r="F65" s="28" t="s">
        <v>21</v>
      </c>
      <c r="G65" s="29">
        <v>37535</v>
      </c>
      <c r="H65" s="133">
        <v>0.6666666666666666</v>
      </c>
      <c r="I65" s="31">
        <v>25023</v>
      </c>
      <c r="J65" s="150"/>
    </row>
    <row r="66" spans="2:10" s="6" customFormat="1" ht="9">
      <c r="B66" s="74">
        <v>55</v>
      </c>
      <c r="C66" s="27" t="s">
        <v>93</v>
      </c>
      <c r="D66" s="50"/>
      <c r="E66" s="51"/>
      <c r="F66" s="28" t="s">
        <v>21</v>
      </c>
      <c r="G66" s="29">
        <v>19751</v>
      </c>
      <c r="H66" s="135">
        <v>6</v>
      </c>
      <c r="I66" s="31">
        <v>118506</v>
      </c>
      <c r="J66" s="150"/>
    </row>
    <row r="67" spans="2:10" s="6" customFormat="1" ht="9">
      <c r="B67" s="74">
        <v>56</v>
      </c>
      <c r="C67" s="27" t="s">
        <v>159</v>
      </c>
      <c r="D67" s="50">
        <f>G67*56.001</f>
        <v>946080.894</v>
      </c>
      <c r="E67" s="51" t="s">
        <v>110</v>
      </c>
      <c r="F67" s="28" t="s">
        <v>6</v>
      </c>
      <c r="G67" s="29">
        <v>16894</v>
      </c>
      <c r="H67" s="133">
        <v>2.25</v>
      </c>
      <c r="I67" s="31">
        <v>38011</v>
      </c>
      <c r="J67" s="150"/>
    </row>
    <row r="68" spans="2:10" s="6" customFormat="1" ht="9">
      <c r="B68" s="79">
        <v>57</v>
      </c>
      <c r="C68" s="38" t="s">
        <v>163</v>
      </c>
      <c r="D68" s="57">
        <f>G68*56.001</f>
        <v>635947.356</v>
      </c>
      <c r="E68" s="58" t="s">
        <v>110</v>
      </c>
      <c r="F68" s="33" t="s">
        <v>6</v>
      </c>
      <c r="G68" s="34">
        <v>11356</v>
      </c>
      <c r="H68" s="140">
        <v>2</v>
      </c>
      <c r="I68" s="35">
        <v>22712</v>
      </c>
      <c r="J68" s="150"/>
    </row>
    <row r="69" spans="2:10" s="6" customFormat="1" ht="9">
      <c r="B69" s="84"/>
      <c r="C69" s="8"/>
      <c r="D69" s="9"/>
      <c r="E69" s="10"/>
      <c r="F69" s="3"/>
      <c r="G69" s="21"/>
      <c r="H69" s="22"/>
      <c r="I69" s="21"/>
      <c r="J69" s="150"/>
    </row>
    <row r="70" spans="2:10" s="6" customFormat="1" ht="15" customHeight="1">
      <c r="B70" s="266" t="s">
        <v>113</v>
      </c>
      <c r="C70" s="269" t="s">
        <v>168</v>
      </c>
      <c r="D70" s="269"/>
      <c r="E70" s="269"/>
      <c r="F70" s="269"/>
      <c r="G70" s="269"/>
      <c r="H70" s="269"/>
      <c r="I70" s="269"/>
      <c r="J70" s="150"/>
    </row>
    <row r="71" spans="2:10" s="6" customFormat="1" ht="18.75" customHeight="1">
      <c r="B71" s="266"/>
      <c r="C71" s="269"/>
      <c r="D71" s="269"/>
      <c r="E71" s="269"/>
      <c r="F71" s="269"/>
      <c r="G71" s="269"/>
      <c r="H71" s="269"/>
      <c r="I71" s="269"/>
      <c r="J71" s="150"/>
    </row>
    <row r="72" spans="2:10" s="6" customFormat="1" ht="50.25" customHeight="1">
      <c r="B72" s="84"/>
      <c r="C72" s="8"/>
      <c r="D72" s="9"/>
      <c r="E72" s="10"/>
      <c r="F72" s="3"/>
      <c r="G72" s="21"/>
      <c r="H72" s="22"/>
      <c r="I72" s="21"/>
      <c r="J72" s="150"/>
    </row>
    <row r="73" spans="2:10" s="6" customFormat="1" ht="11.25">
      <c r="B73" s="60" t="s">
        <v>184</v>
      </c>
      <c r="C73" s="8"/>
      <c r="D73" s="9"/>
      <c r="E73" s="10"/>
      <c r="F73" s="3"/>
      <c r="G73" s="21"/>
      <c r="H73" s="22"/>
      <c r="I73" s="21"/>
      <c r="J73" s="150"/>
    </row>
    <row r="74" spans="2:10" s="6" customFormat="1" ht="9">
      <c r="B74" s="84"/>
      <c r="C74" s="8"/>
      <c r="D74" s="9"/>
      <c r="E74" s="10"/>
      <c r="F74" s="3"/>
      <c r="G74" s="21"/>
      <c r="H74" s="22"/>
      <c r="I74" s="21"/>
      <c r="J74" s="150"/>
    </row>
    <row r="75" spans="2:10" s="6" customFormat="1" ht="25.5" customHeight="1">
      <c r="B75" s="122" t="s">
        <v>136</v>
      </c>
      <c r="C75" s="289" t="s">
        <v>306</v>
      </c>
      <c r="D75" s="289"/>
      <c r="E75" s="289"/>
      <c r="F75" s="289"/>
      <c r="G75" s="289"/>
      <c r="H75" s="289"/>
      <c r="I75" s="289"/>
      <c r="J75" s="150"/>
    </row>
    <row r="76" spans="2:10" s="6" customFormat="1" ht="9">
      <c r="B76" s="84"/>
      <c r="C76" s="8"/>
      <c r="D76" s="9"/>
      <c r="E76" s="10"/>
      <c r="F76" s="3"/>
      <c r="G76" s="21"/>
      <c r="H76" s="22"/>
      <c r="I76" s="21"/>
      <c r="J76" s="150"/>
    </row>
    <row r="77" spans="2:10" s="6" customFormat="1" ht="11.25">
      <c r="B77" s="84"/>
      <c r="C77" s="120" t="s">
        <v>164</v>
      </c>
      <c r="D77" s="9"/>
      <c r="E77" s="10"/>
      <c r="F77" s="3"/>
      <c r="G77" s="130">
        <f>SUM(I59:I68)</f>
        <v>39032507</v>
      </c>
      <c r="H77" s="131" t="s">
        <v>182</v>
      </c>
      <c r="I77" s="21"/>
      <c r="J77" s="150"/>
    </row>
    <row r="78" spans="2:17" ht="6" customHeight="1">
      <c r="B78" s="233"/>
      <c r="G78" s="21"/>
      <c r="H78" s="144"/>
      <c r="I78" s="21"/>
      <c r="J78" s="6"/>
      <c r="K78" s="7"/>
      <c r="L78" s="7"/>
      <c r="M78" s="7"/>
      <c r="N78" s="7"/>
      <c r="O78" s="7"/>
      <c r="P78" s="7"/>
      <c r="Q78" s="7"/>
    </row>
    <row r="79" spans="2:17" ht="12.75" customHeight="1">
      <c r="B79" s="252" t="s">
        <v>300</v>
      </c>
      <c r="C79" s="253" t="s">
        <v>301</v>
      </c>
      <c r="D79" s="253"/>
      <c r="E79" s="253"/>
      <c r="F79" s="253"/>
      <c r="G79" s="253"/>
      <c r="H79" s="253"/>
      <c r="I79" s="253"/>
      <c r="J79" s="6"/>
      <c r="K79" s="7"/>
      <c r="L79" s="7"/>
      <c r="M79" s="7"/>
      <c r="N79" s="7"/>
      <c r="O79" s="7"/>
      <c r="P79" s="7"/>
      <c r="Q79" s="7"/>
    </row>
    <row r="80" spans="2:17" ht="14.25" customHeight="1">
      <c r="B80" s="252"/>
      <c r="C80" s="253"/>
      <c r="D80" s="253"/>
      <c r="E80" s="253"/>
      <c r="F80" s="253"/>
      <c r="G80" s="253"/>
      <c r="H80" s="253"/>
      <c r="I80" s="253"/>
      <c r="J80" s="6"/>
      <c r="K80" s="7"/>
      <c r="L80" s="7"/>
      <c r="M80" s="7"/>
      <c r="N80" s="7"/>
      <c r="O80" s="7"/>
      <c r="P80" s="7"/>
      <c r="Q80" s="7"/>
    </row>
    <row r="81" spans="2:10" s="6" customFormat="1" ht="9">
      <c r="B81" s="84"/>
      <c r="C81" s="8"/>
      <c r="D81" s="9"/>
      <c r="E81" s="10"/>
      <c r="F81" s="24"/>
      <c r="G81" s="21"/>
      <c r="H81" s="22"/>
      <c r="I81" s="21"/>
      <c r="J81" s="150"/>
    </row>
    <row r="82" spans="2:10" s="6" customFormat="1" ht="9">
      <c r="B82" s="84"/>
      <c r="C82" s="8"/>
      <c r="D82" s="9"/>
      <c r="E82" s="10"/>
      <c r="F82" s="3"/>
      <c r="G82" s="21"/>
      <c r="H82" s="22"/>
      <c r="I82" s="21"/>
      <c r="J82" s="150"/>
    </row>
    <row r="83" spans="2:10" s="6" customFormat="1" ht="9">
      <c r="B83" s="84"/>
      <c r="C83" s="8"/>
      <c r="D83" s="9"/>
      <c r="E83" s="10"/>
      <c r="F83" s="3"/>
      <c r="G83" s="21"/>
      <c r="H83" s="22"/>
      <c r="I83" s="21"/>
      <c r="J83" s="150"/>
    </row>
    <row r="84" spans="2:10" s="6" customFormat="1" ht="9">
      <c r="B84" s="84"/>
      <c r="C84" s="8"/>
      <c r="D84" s="9"/>
      <c r="E84" s="10"/>
      <c r="F84" s="3"/>
      <c r="G84" s="21"/>
      <c r="H84" s="22"/>
      <c r="I84" s="21"/>
      <c r="J84" s="150"/>
    </row>
    <row r="85" spans="2:10" s="6" customFormat="1" ht="9">
      <c r="B85" s="84"/>
      <c r="C85" s="8"/>
      <c r="D85" s="9"/>
      <c r="E85" s="10"/>
      <c r="F85" s="3"/>
      <c r="G85" s="21"/>
      <c r="H85" s="22"/>
      <c r="I85" s="21"/>
      <c r="J85" s="150"/>
    </row>
    <row r="86" spans="2:10" s="6" customFormat="1" ht="9">
      <c r="B86" s="84"/>
      <c r="C86" s="8"/>
      <c r="D86" s="9"/>
      <c r="E86" s="10"/>
      <c r="F86" s="3"/>
      <c r="G86" s="21"/>
      <c r="H86" s="22"/>
      <c r="I86" s="21"/>
      <c r="J86" s="150"/>
    </row>
    <row r="87" spans="2:10" s="6" customFormat="1" ht="9">
      <c r="B87" s="84"/>
      <c r="C87" s="8"/>
      <c r="D87" s="9"/>
      <c r="E87" s="10"/>
      <c r="F87" s="24"/>
      <c r="G87" s="21"/>
      <c r="H87" s="22"/>
      <c r="I87" s="21"/>
      <c r="J87" s="150"/>
    </row>
    <row r="88" spans="2:10" s="6" customFormat="1" ht="9">
      <c r="B88" s="84"/>
      <c r="C88" s="8"/>
      <c r="D88" s="9"/>
      <c r="E88" s="10"/>
      <c r="F88" s="3"/>
      <c r="G88" s="21"/>
      <c r="H88" s="22"/>
      <c r="I88" s="21"/>
      <c r="J88" s="150"/>
    </row>
    <row r="89" spans="2:10" s="6" customFormat="1" ht="9">
      <c r="B89" s="84"/>
      <c r="C89" s="8"/>
      <c r="D89" s="9"/>
      <c r="E89" s="10"/>
      <c r="F89" s="3"/>
      <c r="G89" s="21"/>
      <c r="H89" s="22"/>
      <c r="I89" s="21"/>
      <c r="J89" s="150"/>
    </row>
    <row r="90" spans="2:10" s="6" customFormat="1" ht="9">
      <c r="B90" s="84"/>
      <c r="C90" s="8"/>
      <c r="D90" s="9"/>
      <c r="E90" s="10"/>
      <c r="F90" s="3"/>
      <c r="G90" s="21"/>
      <c r="H90" s="22"/>
      <c r="I90" s="21"/>
      <c r="J90" s="150"/>
    </row>
    <row r="91" spans="2:10" s="6" customFormat="1" ht="9">
      <c r="B91" s="84"/>
      <c r="C91" s="8"/>
      <c r="D91" s="9"/>
      <c r="E91" s="10"/>
      <c r="F91" s="3"/>
      <c r="G91" s="21"/>
      <c r="H91" s="22"/>
      <c r="I91" s="25"/>
      <c r="J91" s="150"/>
    </row>
    <row r="92" spans="2:10" s="6" customFormat="1" ht="9">
      <c r="B92" s="84"/>
      <c r="C92" s="8"/>
      <c r="D92" s="9"/>
      <c r="E92" s="10"/>
      <c r="F92" s="3"/>
      <c r="G92" s="21"/>
      <c r="H92" s="22"/>
      <c r="I92" s="25"/>
      <c r="J92" s="150"/>
    </row>
    <row r="93" spans="2:10" s="6" customFormat="1" ht="15" customHeight="1">
      <c r="B93" s="8"/>
      <c r="C93" s="8"/>
      <c r="D93" s="9"/>
      <c r="E93" s="10"/>
      <c r="F93" s="3"/>
      <c r="G93" s="4"/>
      <c r="H93" s="5"/>
      <c r="I93" s="4"/>
      <c r="J93" s="150"/>
    </row>
    <row r="94" spans="2:10" s="6" customFormat="1" ht="9">
      <c r="B94" s="84"/>
      <c r="C94" s="8"/>
      <c r="D94" s="9"/>
      <c r="E94" s="10"/>
      <c r="F94" s="3"/>
      <c r="G94" s="4"/>
      <c r="H94" s="5"/>
      <c r="I94" s="4"/>
      <c r="J94" s="150"/>
    </row>
    <row r="95" spans="2:10" s="6" customFormat="1" ht="9">
      <c r="B95" s="84"/>
      <c r="C95" s="8"/>
      <c r="D95" s="9"/>
      <c r="E95" s="10"/>
      <c r="F95" s="3"/>
      <c r="G95" s="4"/>
      <c r="H95" s="5"/>
      <c r="I95" s="4"/>
      <c r="J95" s="150"/>
    </row>
    <row r="96" spans="2:10" s="6" customFormat="1" ht="9">
      <c r="B96" s="84"/>
      <c r="C96" s="8"/>
      <c r="D96" s="9"/>
      <c r="E96" s="10"/>
      <c r="F96" s="3"/>
      <c r="G96" s="4"/>
      <c r="H96" s="5"/>
      <c r="I96" s="4"/>
      <c r="J96" s="150"/>
    </row>
    <row r="97" spans="2:10" s="6" customFormat="1" ht="9">
      <c r="B97" s="84"/>
      <c r="C97" s="8"/>
      <c r="D97" s="9"/>
      <c r="E97" s="10"/>
      <c r="F97" s="3"/>
      <c r="G97" s="4"/>
      <c r="H97" s="5"/>
      <c r="I97" s="4"/>
      <c r="J97" s="150"/>
    </row>
    <row r="98" spans="2:10" s="6" customFormat="1" ht="9">
      <c r="B98" s="84"/>
      <c r="C98" s="8"/>
      <c r="D98" s="9"/>
      <c r="E98" s="10"/>
      <c r="F98" s="3"/>
      <c r="G98" s="4"/>
      <c r="H98" s="5"/>
      <c r="I98" s="4"/>
      <c r="J98" s="150"/>
    </row>
    <row r="99" spans="2:17" s="8" customFormat="1" ht="9">
      <c r="B99" s="84"/>
      <c r="D99" s="9"/>
      <c r="E99" s="10"/>
      <c r="F99" s="3"/>
      <c r="G99" s="4"/>
      <c r="H99" s="5"/>
      <c r="I99" s="4"/>
      <c r="J99" s="150"/>
      <c r="K99" s="6"/>
      <c r="L99" s="6"/>
      <c r="M99" s="6"/>
      <c r="N99" s="6"/>
      <c r="O99" s="6"/>
      <c r="P99" s="6"/>
      <c r="Q99" s="6"/>
    </row>
    <row r="100" spans="2:17" s="8" customFormat="1" ht="9">
      <c r="B100" s="84"/>
      <c r="D100" s="9"/>
      <c r="E100" s="10"/>
      <c r="F100" s="3"/>
      <c r="G100" s="4"/>
      <c r="H100" s="5"/>
      <c r="I100" s="4"/>
      <c r="J100" s="150"/>
      <c r="K100" s="6"/>
      <c r="L100" s="6"/>
      <c r="M100" s="6"/>
      <c r="N100" s="6"/>
      <c r="O100" s="6"/>
      <c r="P100" s="6"/>
      <c r="Q100" s="6"/>
    </row>
    <row r="101" spans="2:17" s="8" customFormat="1" ht="9">
      <c r="B101" s="84"/>
      <c r="D101" s="9"/>
      <c r="E101" s="10"/>
      <c r="F101" s="3"/>
      <c r="G101" s="4"/>
      <c r="H101" s="5"/>
      <c r="I101" s="4"/>
      <c r="J101" s="150"/>
      <c r="K101" s="6"/>
      <c r="L101" s="6"/>
      <c r="M101" s="6"/>
      <c r="N101" s="6"/>
      <c r="O101" s="6"/>
      <c r="P101" s="6"/>
      <c r="Q101" s="6"/>
    </row>
    <row r="102" spans="2:17" s="8" customFormat="1" ht="9">
      <c r="B102" s="84"/>
      <c r="D102" s="9"/>
      <c r="E102" s="10"/>
      <c r="F102" s="3"/>
      <c r="G102" s="4"/>
      <c r="H102" s="5"/>
      <c r="I102" s="4"/>
      <c r="J102" s="150"/>
      <c r="K102" s="6"/>
      <c r="L102" s="6"/>
      <c r="M102" s="6"/>
      <c r="N102" s="6"/>
      <c r="O102" s="6"/>
      <c r="P102" s="6"/>
      <c r="Q102" s="6"/>
    </row>
    <row r="103" spans="2:17" s="8" customFormat="1" ht="9">
      <c r="B103" s="84"/>
      <c r="D103" s="9"/>
      <c r="E103" s="10"/>
      <c r="F103" s="3"/>
      <c r="G103" s="4"/>
      <c r="H103" s="5"/>
      <c r="I103" s="4"/>
      <c r="J103" s="150"/>
      <c r="K103" s="6"/>
      <c r="L103" s="6"/>
      <c r="M103" s="6"/>
      <c r="N103" s="6"/>
      <c r="O103" s="6"/>
      <c r="P103" s="6"/>
      <c r="Q103" s="6"/>
    </row>
    <row r="104" spans="2:17" s="8" customFormat="1" ht="9">
      <c r="B104" s="84"/>
      <c r="D104" s="9"/>
      <c r="E104" s="10"/>
      <c r="F104" s="3"/>
      <c r="G104" s="4"/>
      <c r="H104" s="5"/>
      <c r="I104" s="4"/>
      <c r="J104" s="150"/>
      <c r="K104" s="6"/>
      <c r="L104" s="6"/>
      <c r="M104" s="6"/>
      <c r="N104" s="6"/>
      <c r="O104" s="6"/>
      <c r="P104" s="6"/>
      <c r="Q104" s="6"/>
    </row>
    <row r="105" spans="2:17" s="8" customFormat="1" ht="9">
      <c r="B105" s="84"/>
      <c r="D105" s="9"/>
      <c r="E105" s="10"/>
      <c r="F105" s="3"/>
      <c r="G105" s="4"/>
      <c r="H105" s="5"/>
      <c r="I105" s="4"/>
      <c r="J105" s="150"/>
      <c r="K105" s="6"/>
      <c r="L105" s="6"/>
      <c r="M105" s="6"/>
      <c r="N105" s="6"/>
      <c r="O105" s="6"/>
      <c r="P105" s="6"/>
      <c r="Q105" s="6"/>
    </row>
    <row r="106" spans="2:17" s="8" customFormat="1" ht="9">
      <c r="B106" s="84"/>
      <c r="D106" s="9"/>
      <c r="E106" s="10"/>
      <c r="F106" s="3"/>
      <c r="G106" s="4"/>
      <c r="H106" s="5"/>
      <c r="I106" s="4"/>
      <c r="J106" s="150"/>
      <c r="K106" s="6"/>
      <c r="L106" s="6"/>
      <c r="M106" s="6"/>
      <c r="N106" s="6"/>
      <c r="O106" s="6"/>
      <c r="P106" s="6"/>
      <c r="Q106" s="6"/>
    </row>
    <row r="107" spans="2:17" s="8" customFormat="1" ht="9">
      <c r="B107" s="84"/>
      <c r="D107" s="9"/>
      <c r="E107" s="10"/>
      <c r="F107" s="3"/>
      <c r="G107" s="4"/>
      <c r="H107" s="5"/>
      <c r="I107" s="4"/>
      <c r="J107" s="150"/>
      <c r="K107" s="6"/>
      <c r="L107" s="6"/>
      <c r="M107" s="6"/>
      <c r="N107" s="6"/>
      <c r="O107" s="6"/>
      <c r="P107" s="6"/>
      <c r="Q107" s="6"/>
    </row>
    <row r="108" spans="2:17" s="8" customFormat="1" ht="9">
      <c r="B108" s="84"/>
      <c r="D108" s="9"/>
      <c r="E108" s="10"/>
      <c r="F108" s="3"/>
      <c r="G108" s="4"/>
      <c r="H108" s="5"/>
      <c r="I108" s="4"/>
      <c r="J108" s="150"/>
      <c r="K108" s="6"/>
      <c r="L108" s="6"/>
      <c r="M108" s="6"/>
      <c r="N108" s="6"/>
      <c r="O108" s="6"/>
      <c r="P108" s="6"/>
      <c r="Q108" s="6"/>
    </row>
    <row r="109" spans="2:17" s="8" customFormat="1" ht="9">
      <c r="B109" s="84"/>
      <c r="D109" s="9"/>
      <c r="E109" s="10"/>
      <c r="F109" s="3"/>
      <c r="G109" s="4"/>
      <c r="H109" s="5"/>
      <c r="I109" s="4"/>
      <c r="J109" s="150"/>
      <c r="K109" s="6"/>
      <c r="L109" s="6"/>
      <c r="M109" s="6"/>
      <c r="N109" s="6"/>
      <c r="O109" s="6"/>
      <c r="P109" s="6"/>
      <c r="Q109" s="6"/>
    </row>
    <row r="110" spans="2:17" s="8" customFormat="1" ht="9">
      <c r="B110" s="84"/>
      <c r="D110" s="9"/>
      <c r="E110" s="10"/>
      <c r="F110" s="3"/>
      <c r="G110" s="4"/>
      <c r="H110" s="5"/>
      <c r="I110" s="4"/>
      <c r="J110" s="150"/>
      <c r="K110" s="6"/>
      <c r="L110" s="6"/>
      <c r="M110" s="6"/>
      <c r="N110" s="6"/>
      <c r="O110" s="6"/>
      <c r="P110" s="6"/>
      <c r="Q110" s="6"/>
    </row>
    <row r="111" spans="2:17" s="8" customFormat="1" ht="9">
      <c r="B111" s="84"/>
      <c r="D111" s="9"/>
      <c r="E111" s="10"/>
      <c r="F111" s="3"/>
      <c r="G111" s="4"/>
      <c r="H111" s="5"/>
      <c r="I111" s="4"/>
      <c r="J111" s="150"/>
      <c r="K111" s="6"/>
      <c r="L111" s="6"/>
      <c r="M111" s="6"/>
      <c r="N111" s="6"/>
      <c r="O111" s="6"/>
      <c r="P111" s="6"/>
      <c r="Q111" s="6"/>
    </row>
    <row r="112" spans="2:17" s="8" customFormat="1" ht="9">
      <c r="B112" s="84"/>
      <c r="D112" s="9"/>
      <c r="E112" s="10"/>
      <c r="F112" s="3"/>
      <c r="G112" s="4"/>
      <c r="H112" s="5"/>
      <c r="I112" s="4"/>
      <c r="J112" s="150"/>
      <c r="K112" s="6"/>
      <c r="L112" s="6"/>
      <c r="M112" s="6"/>
      <c r="N112" s="6"/>
      <c r="O112" s="6"/>
      <c r="P112" s="6"/>
      <c r="Q112" s="6"/>
    </row>
    <row r="113" spans="2:17" s="8" customFormat="1" ht="9">
      <c r="B113" s="84"/>
      <c r="D113" s="9"/>
      <c r="E113" s="10"/>
      <c r="F113" s="3"/>
      <c r="G113" s="4"/>
      <c r="H113" s="5"/>
      <c r="I113" s="4"/>
      <c r="J113" s="150"/>
      <c r="K113" s="6"/>
      <c r="L113" s="6"/>
      <c r="M113" s="6"/>
      <c r="N113" s="6"/>
      <c r="O113" s="6"/>
      <c r="P113" s="6"/>
      <c r="Q113" s="6"/>
    </row>
    <row r="114" spans="2:17" s="8" customFormat="1" ht="9">
      <c r="B114" s="84"/>
      <c r="D114" s="9"/>
      <c r="E114" s="10"/>
      <c r="F114" s="3"/>
      <c r="G114" s="4"/>
      <c r="H114" s="5"/>
      <c r="I114" s="4"/>
      <c r="J114" s="150"/>
      <c r="K114" s="6"/>
      <c r="L114" s="6"/>
      <c r="M114" s="6"/>
      <c r="N114" s="6"/>
      <c r="O114" s="6"/>
      <c r="P114" s="6"/>
      <c r="Q114" s="6"/>
    </row>
    <row r="115" spans="2:17" s="8" customFormat="1" ht="9">
      <c r="B115" s="84"/>
      <c r="D115" s="9"/>
      <c r="E115" s="10"/>
      <c r="F115" s="3"/>
      <c r="G115" s="4"/>
      <c r="H115" s="5"/>
      <c r="I115" s="4"/>
      <c r="J115" s="150"/>
      <c r="K115" s="6"/>
      <c r="L115" s="6"/>
      <c r="M115" s="6"/>
      <c r="N115" s="6"/>
      <c r="O115" s="6"/>
      <c r="P115" s="6"/>
      <c r="Q115" s="6"/>
    </row>
    <row r="116" spans="2:17" s="8" customFormat="1" ht="9">
      <c r="B116" s="84"/>
      <c r="D116" s="9"/>
      <c r="E116" s="10"/>
      <c r="F116" s="3"/>
      <c r="G116" s="4"/>
      <c r="H116" s="5"/>
      <c r="I116" s="4"/>
      <c r="J116" s="150"/>
      <c r="K116" s="6"/>
      <c r="L116" s="6"/>
      <c r="M116" s="6"/>
      <c r="N116" s="6"/>
      <c r="O116" s="6"/>
      <c r="P116" s="6"/>
      <c r="Q116" s="6"/>
    </row>
    <row r="117" spans="2:17" s="8" customFormat="1" ht="9">
      <c r="B117" s="84"/>
      <c r="D117" s="9"/>
      <c r="E117" s="10"/>
      <c r="F117" s="3"/>
      <c r="G117" s="4"/>
      <c r="H117" s="5"/>
      <c r="I117" s="4"/>
      <c r="J117" s="150"/>
      <c r="K117" s="6"/>
      <c r="L117" s="6"/>
      <c r="M117" s="6"/>
      <c r="N117" s="6"/>
      <c r="O117" s="6"/>
      <c r="P117" s="6"/>
      <c r="Q117" s="6"/>
    </row>
    <row r="118" spans="2:17" s="8" customFormat="1" ht="9">
      <c r="B118" s="84"/>
      <c r="D118" s="9"/>
      <c r="E118" s="10"/>
      <c r="F118" s="3"/>
      <c r="G118" s="4"/>
      <c r="H118" s="5"/>
      <c r="I118" s="4"/>
      <c r="J118" s="150"/>
      <c r="K118" s="6"/>
      <c r="L118" s="6"/>
      <c r="M118" s="6"/>
      <c r="N118" s="6"/>
      <c r="O118" s="6"/>
      <c r="P118" s="6"/>
      <c r="Q118" s="6"/>
    </row>
    <row r="119" spans="2:17" s="8" customFormat="1" ht="9">
      <c r="B119" s="84"/>
      <c r="D119" s="9"/>
      <c r="E119" s="10"/>
      <c r="F119" s="3"/>
      <c r="G119" s="4"/>
      <c r="H119" s="5"/>
      <c r="I119" s="4"/>
      <c r="J119" s="150"/>
      <c r="K119" s="6"/>
      <c r="L119" s="6"/>
      <c r="M119" s="6"/>
      <c r="N119" s="6"/>
      <c r="O119" s="6"/>
      <c r="P119" s="6"/>
      <c r="Q119" s="6"/>
    </row>
    <row r="120" spans="2:17" s="8" customFormat="1" ht="9">
      <c r="B120" s="84"/>
      <c r="D120" s="9"/>
      <c r="E120" s="10"/>
      <c r="F120" s="3"/>
      <c r="G120" s="4"/>
      <c r="H120" s="5"/>
      <c r="I120" s="4"/>
      <c r="J120" s="150"/>
      <c r="K120" s="6"/>
      <c r="L120" s="6"/>
      <c r="M120" s="6"/>
      <c r="N120" s="6"/>
      <c r="O120" s="6"/>
      <c r="P120" s="6"/>
      <c r="Q120" s="6"/>
    </row>
    <row r="121" spans="2:17" s="8" customFormat="1" ht="9">
      <c r="B121" s="84"/>
      <c r="D121" s="9"/>
      <c r="E121" s="10"/>
      <c r="F121" s="3"/>
      <c r="G121" s="4"/>
      <c r="H121" s="5"/>
      <c r="I121" s="4"/>
      <c r="J121" s="150"/>
      <c r="K121" s="6"/>
      <c r="L121" s="6"/>
      <c r="M121" s="6"/>
      <c r="N121" s="6"/>
      <c r="O121" s="6"/>
      <c r="P121" s="6"/>
      <c r="Q121" s="6"/>
    </row>
    <row r="122" spans="2:17" s="8" customFormat="1" ht="9">
      <c r="B122" s="84"/>
      <c r="D122" s="9"/>
      <c r="E122" s="10"/>
      <c r="F122" s="3"/>
      <c r="G122" s="4"/>
      <c r="H122" s="5"/>
      <c r="I122" s="4"/>
      <c r="J122" s="150"/>
      <c r="K122" s="6"/>
      <c r="L122" s="6"/>
      <c r="M122" s="6"/>
      <c r="N122" s="6"/>
      <c r="O122" s="6"/>
      <c r="P122" s="6"/>
      <c r="Q122" s="6"/>
    </row>
    <row r="123" spans="2:17" s="8" customFormat="1" ht="9">
      <c r="B123" s="84"/>
      <c r="D123" s="9"/>
      <c r="E123" s="10"/>
      <c r="F123" s="3"/>
      <c r="G123" s="4"/>
      <c r="H123" s="5"/>
      <c r="I123" s="4"/>
      <c r="J123" s="150"/>
      <c r="K123" s="6"/>
      <c r="L123" s="6"/>
      <c r="M123" s="6"/>
      <c r="N123" s="6"/>
      <c r="O123" s="6"/>
      <c r="P123" s="6"/>
      <c r="Q123" s="6"/>
    </row>
    <row r="124" spans="2:17" s="8" customFormat="1" ht="9">
      <c r="B124" s="84"/>
      <c r="D124" s="9"/>
      <c r="E124" s="10"/>
      <c r="F124" s="3"/>
      <c r="G124" s="4"/>
      <c r="H124" s="5"/>
      <c r="I124" s="4"/>
      <c r="J124" s="150"/>
      <c r="K124" s="6"/>
      <c r="L124" s="6"/>
      <c r="M124" s="6"/>
      <c r="N124" s="6"/>
      <c r="O124" s="6"/>
      <c r="P124" s="6"/>
      <c r="Q124" s="6"/>
    </row>
    <row r="125" spans="2:17" s="8" customFormat="1" ht="9">
      <c r="B125" s="84"/>
      <c r="D125" s="9"/>
      <c r="E125" s="10"/>
      <c r="F125" s="3"/>
      <c r="G125" s="4"/>
      <c r="H125" s="5"/>
      <c r="I125" s="4"/>
      <c r="J125" s="150"/>
      <c r="K125" s="6"/>
      <c r="L125" s="6"/>
      <c r="M125" s="6"/>
      <c r="N125" s="6"/>
      <c r="O125" s="6"/>
      <c r="P125" s="6"/>
      <c r="Q125" s="6"/>
    </row>
    <row r="126" spans="2:17" s="8" customFormat="1" ht="9">
      <c r="B126" s="84"/>
      <c r="D126" s="9"/>
      <c r="E126" s="10"/>
      <c r="F126" s="3"/>
      <c r="G126" s="4"/>
      <c r="H126" s="5"/>
      <c r="I126" s="4"/>
      <c r="J126" s="150"/>
      <c r="K126" s="6"/>
      <c r="L126" s="6"/>
      <c r="M126" s="6"/>
      <c r="N126" s="6"/>
      <c r="O126" s="6"/>
      <c r="P126" s="6"/>
      <c r="Q126" s="6"/>
    </row>
    <row r="127" spans="2:17" s="8" customFormat="1" ht="9">
      <c r="B127" s="84"/>
      <c r="D127" s="9"/>
      <c r="E127" s="10"/>
      <c r="F127" s="3"/>
      <c r="G127" s="4"/>
      <c r="H127" s="5"/>
      <c r="I127" s="4"/>
      <c r="J127" s="150"/>
      <c r="K127" s="6"/>
      <c r="L127" s="6"/>
      <c r="M127" s="6"/>
      <c r="N127" s="6"/>
      <c r="O127" s="6"/>
      <c r="P127" s="6"/>
      <c r="Q127" s="6"/>
    </row>
    <row r="128" spans="2:17" s="8" customFormat="1" ht="9">
      <c r="B128" s="84"/>
      <c r="D128" s="9"/>
      <c r="E128" s="10"/>
      <c r="F128" s="3"/>
      <c r="G128" s="4"/>
      <c r="H128" s="5"/>
      <c r="I128" s="4"/>
      <c r="J128" s="150"/>
      <c r="K128" s="6"/>
      <c r="L128" s="6"/>
      <c r="M128" s="6"/>
      <c r="N128" s="6"/>
      <c r="O128" s="6"/>
      <c r="P128" s="6"/>
      <c r="Q128" s="6"/>
    </row>
    <row r="129" spans="2:17" s="8" customFormat="1" ht="9">
      <c r="B129" s="84"/>
      <c r="D129" s="9"/>
      <c r="E129" s="10"/>
      <c r="F129" s="3"/>
      <c r="G129" s="4"/>
      <c r="H129" s="5"/>
      <c r="I129" s="4"/>
      <c r="J129" s="150"/>
      <c r="K129" s="6"/>
      <c r="L129" s="6"/>
      <c r="M129" s="6"/>
      <c r="N129" s="6"/>
      <c r="O129" s="6"/>
      <c r="P129" s="6"/>
      <c r="Q129" s="6"/>
    </row>
    <row r="130" spans="2:17" s="8" customFormat="1" ht="9">
      <c r="B130" s="84"/>
      <c r="D130" s="9"/>
      <c r="E130" s="10"/>
      <c r="F130" s="3"/>
      <c r="G130" s="4"/>
      <c r="H130" s="5"/>
      <c r="I130" s="4"/>
      <c r="J130" s="150"/>
      <c r="K130" s="6"/>
      <c r="L130" s="6"/>
      <c r="M130" s="6"/>
      <c r="N130" s="6"/>
      <c r="O130" s="6"/>
      <c r="P130" s="6"/>
      <c r="Q130" s="6"/>
    </row>
    <row r="131" spans="2:17" s="8" customFormat="1" ht="9">
      <c r="B131" s="84"/>
      <c r="D131" s="9"/>
      <c r="E131" s="10"/>
      <c r="F131" s="3"/>
      <c r="G131" s="4"/>
      <c r="H131" s="5"/>
      <c r="I131" s="4"/>
      <c r="J131" s="150"/>
      <c r="K131" s="6"/>
      <c r="L131" s="6"/>
      <c r="M131" s="6"/>
      <c r="N131" s="6"/>
      <c r="O131" s="6"/>
      <c r="P131" s="6"/>
      <c r="Q131" s="6"/>
    </row>
    <row r="132" spans="2:17" s="8" customFormat="1" ht="9">
      <c r="B132" s="84"/>
      <c r="D132" s="9"/>
      <c r="E132" s="10"/>
      <c r="F132" s="3"/>
      <c r="G132" s="4"/>
      <c r="H132" s="5"/>
      <c r="I132" s="4"/>
      <c r="J132" s="150"/>
      <c r="K132" s="6"/>
      <c r="L132" s="6"/>
      <c r="M132" s="6"/>
      <c r="N132" s="6"/>
      <c r="O132" s="6"/>
      <c r="P132" s="6"/>
      <c r="Q132" s="6"/>
    </row>
    <row r="133" spans="2:17" s="8" customFormat="1" ht="9">
      <c r="B133" s="84"/>
      <c r="D133" s="9"/>
      <c r="E133" s="10"/>
      <c r="F133" s="3"/>
      <c r="G133" s="4"/>
      <c r="H133" s="5"/>
      <c r="I133" s="4"/>
      <c r="J133" s="150"/>
      <c r="K133" s="6"/>
      <c r="L133" s="6"/>
      <c r="M133" s="6"/>
      <c r="N133" s="6"/>
      <c r="O133" s="6"/>
      <c r="P133" s="6"/>
      <c r="Q133" s="6"/>
    </row>
    <row r="134" spans="2:17" s="8" customFormat="1" ht="9">
      <c r="B134" s="84"/>
      <c r="D134" s="9"/>
      <c r="E134" s="10"/>
      <c r="F134" s="3"/>
      <c r="G134" s="4"/>
      <c r="H134" s="5"/>
      <c r="I134" s="4"/>
      <c r="J134" s="150"/>
      <c r="K134" s="6"/>
      <c r="L134" s="6"/>
      <c r="M134" s="6"/>
      <c r="N134" s="6"/>
      <c r="O134" s="6"/>
      <c r="P134" s="6"/>
      <c r="Q134" s="6"/>
    </row>
    <row r="135" spans="2:17" s="8" customFormat="1" ht="9">
      <c r="B135" s="84"/>
      <c r="D135" s="9"/>
      <c r="E135" s="10"/>
      <c r="F135" s="3"/>
      <c r="G135" s="4"/>
      <c r="H135" s="5"/>
      <c r="I135" s="4"/>
      <c r="J135" s="150"/>
      <c r="K135" s="6"/>
      <c r="L135" s="6"/>
      <c r="M135" s="6"/>
      <c r="N135" s="6"/>
      <c r="O135" s="6"/>
      <c r="P135" s="6"/>
      <c r="Q135" s="6"/>
    </row>
    <row r="136" spans="2:17" s="8" customFormat="1" ht="9">
      <c r="B136" s="84"/>
      <c r="D136" s="9"/>
      <c r="E136" s="10"/>
      <c r="F136" s="3"/>
      <c r="G136" s="4"/>
      <c r="H136" s="5"/>
      <c r="I136" s="4"/>
      <c r="J136" s="150"/>
      <c r="K136" s="6"/>
      <c r="L136" s="6"/>
      <c r="M136" s="6"/>
      <c r="N136" s="6"/>
      <c r="O136" s="6"/>
      <c r="P136" s="6"/>
      <c r="Q136" s="6"/>
    </row>
    <row r="137" spans="2:17" s="8" customFormat="1" ht="9">
      <c r="B137" s="84"/>
      <c r="D137" s="9"/>
      <c r="E137" s="10"/>
      <c r="F137" s="3"/>
      <c r="G137" s="4"/>
      <c r="H137" s="5"/>
      <c r="I137" s="4"/>
      <c r="J137" s="150"/>
      <c r="K137" s="6"/>
      <c r="L137" s="6"/>
      <c r="M137" s="6"/>
      <c r="N137" s="6"/>
      <c r="O137" s="6"/>
      <c r="P137" s="6"/>
      <c r="Q137" s="6"/>
    </row>
    <row r="138" spans="2:17" s="8" customFormat="1" ht="9">
      <c r="B138" s="84"/>
      <c r="D138" s="9"/>
      <c r="E138" s="10"/>
      <c r="F138" s="3"/>
      <c r="G138" s="4"/>
      <c r="H138" s="5"/>
      <c r="I138" s="4"/>
      <c r="J138" s="150"/>
      <c r="K138" s="6"/>
      <c r="L138" s="6"/>
      <c r="M138" s="6"/>
      <c r="N138" s="6"/>
      <c r="O138" s="6"/>
      <c r="P138" s="6"/>
      <c r="Q138" s="6"/>
    </row>
    <row r="139" spans="2:17" s="8" customFormat="1" ht="9">
      <c r="B139" s="84"/>
      <c r="D139" s="9"/>
      <c r="E139" s="10"/>
      <c r="F139" s="3"/>
      <c r="G139" s="4"/>
      <c r="H139" s="5"/>
      <c r="I139" s="4"/>
      <c r="J139" s="150"/>
      <c r="K139" s="6"/>
      <c r="L139" s="6"/>
      <c r="M139" s="6"/>
      <c r="N139" s="6"/>
      <c r="O139" s="6"/>
      <c r="P139" s="6"/>
      <c r="Q139" s="6"/>
    </row>
    <row r="140" spans="2:17" s="8" customFormat="1" ht="9">
      <c r="B140" s="84"/>
      <c r="D140" s="9"/>
      <c r="E140" s="10"/>
      <c r="F140" s="3"/>
      <c r="G140" s="4"/>
      <c r="H140" s="5"/>
      <c r="I140" s="4"/>
      <c r="J140" s="150"/>
      <c r="K140" s="6"/>
      <c r="L140" s="6"/>
      <c r="M140" s="6"/>
      <c r="N140" s="6"/>
      <c r="O140" s="6"/>
      <c r="P140" s="6"/>
      <c r="Q140" s="6"/>
    </row>
    <row r="141" spans="2:17" s="8" customFormat="1" ht="9">
      <c r="B141" s="84"/>
      <c r="D141" s="9"/>
      <c r="E141" s="10"/>
      <c r="F141" s="3"/>
      <c r="G141" s="4"/>
      <c r="H141" s="5"/>
      <c r="I141" s="4"/>
      <c r="J141" s="150"/>
      <c r="K141" s="6"/>
      <c r="L141" s="6"/>
      <c r="M141" s="6"/>
      <c r="N141" s="6"/>
      <c r="O141" s="6"/>
      <c r="P141" s="6"/>
      <c r="Q141" s="6"/>
    </row>
    <row r="142" spans="2:17" s="8" customFormat="1" ht="9">
      <c r="B142" s="84"/>
      <c r="D142" s="9"/>
      <c r="E142" s="10"/>
      <c r="F142" s="3"/>
      <c r="G142" s="4"/>
      <c r="H142" s="5"/>
      <c r="I142" s="4"/>
      <c r="J142" s="150"/>
      <c r="K142" s="6"/>
      <c r="L142" s="6"/>
      <c r="M142" s="6"/>
      <c r="N142" s="6"/>
      <c r="O142" s="6"/>
      <c r="P142" s="6"/>
      <c r="Q142" s="6"/>
    </row>
    <row r="143" spans="2:17" s="8" customFormat="1" ht="9">
      <c r="B143" s="84"/>
      <c r="D143" s="9"/>
      <c r="E143" s="10"/>
      <c r="F143" s="3"/>
      <c r="G143" s="4"/>
      <c r="H143" s="5"/>
      <c r="I143" s="4"/>
      <c r="J143" s="150"/>
      <c r="K143" s="6"/>
      <c r="L143" s="6"/>
      <c r="M143" s="6"/>
      <c r="N143" s="6"/>
      <c r="O143" s="6"/>
      <c r="P143" s="6"/>
      <c r="Q143" s="6"/>
    </row>
    <row r="144" spans="2:17" s="8" customFormat="1" ht="9">
      <c r="B144" s="84"/>
      <c r="D144" s="9"/>
      <c r="E144" s="10"/>
      <c r="F144" s="3"/>
      <c r="G144" s="4"/>
      <c r="H144" s="5"/>
      <c r="I144" s="4"/>
      <c r="J144" s="150"/>
      <c r="K144" s="6"/>
      <c r="L144" s="6"/>
      <c r="M144" s="6"/>
      <c r="N144" s="6"/>
      <c r="O144" s="6"/>
      <c r="P144" s="6"/>
      <c r="Q144" s="6"/>
    </row>
    <row r="145" spans="2:17" s="8" customFormat="1" ht="9">
      <c r="B145" s="84"/>
      <c r="D145" s="9"/>
      <c r="E145" s="10"/>
      <c r="F145" s="3"/>
      <c r="G145" s="4"/>
      <c r="H145" s="5"/>
      <c r="I145" s="4"/>
      <c r="J145" s="150"/>
      <c r="K145" s="6"/>
      <c r="L145" s="6"/>
      <c r="M145" s="6"/>
      <c r="N145" s="6"/>
      <c r="O145" s="6"/>
      <c r="P145" s="6"/>
      <c r="Q145" s="6"/>
    </row>
    <row r="146" spans="2:17" s="8" customFormat="1" ht="9">
      <c r="B146" s="84"/>
      <c r="D146" s="9"/>
      <c r="E146" s="10"/>
      <c r="F146" s="3"/>
      <c r="G146" s="4"/>
      <c r="H146" s="5"/>
      <c r="I146" s="4"/>
      <c r="J146" s="150"/>
      <c r="K146" s="6"/>
      <c r="L146" s="6"/>
      <c r="M146" s="6"/>
      <c r="N146" s="6"/>
      <c r="O146" s="6"/>
      <c r="P146" s="6"/>
      <c r="Q146" s="6"/>
    </row>
    <row r="147" spans="2:17" s="8" customFormat="1" ht="9">
      <c r="B147" s="84"/>
      <c r="D147" s="9"/>
      <c r="E147" s="10"/>
      <c r="F147" s="3"/>
      <c r="G147" s="4"/>
      <c r="H147" s="5"/>
      <c r="I147" s="4"/>
      <c r="J147" s="150"/>
      <c r="K147" s="6"/>
      <c r="L147" s="6"/>
      <c r="M147" s="6"/>
      <c r="N147" s="6"/>
      <c r="O147" s="6"/>
      <c r="P147" s="6"/>
      <c r="Q147" s="6"/>
    </row>
    <row r="148" spans="2:17" s="8" customFormat="1" ht="9">
      <c r="B148" s="84"/>
      <c r="D148" s="9"/>
      <c r="E148" s="10"/>
      <c r="F148" s="3"/>
      <c r="G148" s="4"/>
      <c r="H148" s="5"/>
      <c r="I148" s="4"/>
      <c r="J148" s="150"/>
      <c r="K148" s="6"/>
      <c r="L148" s="6"/>
      <c r="M148" s="6"/>
      <c r="N148" s="6"/>
      <c r="O148" s="6"/>
      <c r="P148" s="6"/>
      <c r="Q148" s="6"/>
    </row>
    <row r="149" spans="2:17" s="8" customFormat="1" ht="9">
      <c r="B149" s="84"/>
      <c r="D149" s="9"/>
      <c r="E149" s="10"/>
      <c r="F149" s="3"/>
      <c r="G149" s="4"/>
      <c r="H149" s="5"/>
      <c r="I149" s="4"/>
      <c r="J149" s="150"/>
      <c r="K149" s="6"/>
      <c r="L149" s="6"/>
      <c r="M149" s="6"/>
      <c r="N149" s="6"/>
      <c r="O149" s="6"/>
      <c r="P149" s="6"/>
      <c r="Q149" s="6"/>
    </row>
    <row r="150" spans="2:17" s="8" customFormat="1" ht="9">
      <c r="B150" s="84"/>
      <c r="D150" s="9"/>
      <c r="E150" s="10"/>
      <c r="F150" s="3"/>
      <c r="G150" s="4"/>
      <c r="H150" s="5"/>
      <c r="I150" s="4"/>
      <c r="J150" s="150"/>
      <c r="K150" s="6"/>
      <c r="L150" s="6"/>
      <c r="M150" s="6"/>
      <c r="N150" s="6"/>
      <c r="O150" s="6"/>
      <c r="P150" s="6"/>
      <c r="Q150" s="6"/>
    </row>
    <row r="151" spans="2:17" s="8" customFormat="1" ht="9">
      <c r="B151" s="84"/>
      <c r="D151" s="9"/>
      <c r="E151" s="10"/>
      <c r="F151" s="3"/>
      <c r="G151" s="4"/>
      <c r="H151" s="5"/>
      <c r="I151" s="4"/>
      <c r="J151" s="150"/>
      <c r="K151" s="6"/>
      <c r="L151" s="6"/>
      <c r="M151" s="6"/>
      <c r="N151" s="6"/>
      <c r="O151" s="6"/>
      <c r="P151" s="6"/>
      <c r="Q151" s="6"/>
    </row>
    <row r="152" spans="2:17" s="8" customFormat="1" ht="9">
      <c r="B152" s="84"/>
      <c r="D152" s="9"/>
      <c r="E152" s="10"/>
      <c r="F152" s="3"/>
      <c r="G152" s="4"/>
      <c r="H152" s="5"/>
      <c r="I152" s="4"/>
      <c r="J152" s="150"/>
      <c r="K152" s="6"/>
      <c r="L152" s="6"/>
      <c r="M152" s="6"/>
      <c r="N152" s="6"/>
      <c r="O152" s="6"/>
      <c r="P152" s="6"/>
      <c r="Q152" s="6"/>
    </row>
    <row r="153" spans="2:17" s="8" customFormat="1" ht="9">
      <c r="B153" s="84"/>
      <c r="D153" s="9"/>
      <c r="E153" s="10"/>
      <c r="F153" s="3"/>
      <c r="G153" s="4"/>
      <c r="H153" s="5"/>
      <c r="I153" s="4"/>
      <c r="J153" s="150"/>
      <c r="K153" s="6"/>
      <c r="L153" s="6"/>
      <c r="M153" s="6"/>
      <c r="N153" s="6"/>
      <c r="O153" s="6"/>
      <c r="P153" s="6"/>
      <c r="Q153" s="6"/>
    </row>
    <row r="154" spans="2:17" s="8" customFormat="1" ht="9">
      <c r="B154" s="84"/>
      <c r="D154" s="9"/>
      <c r="E154" s="10"/>
      <c r="F154" s="3"/>
      <c r="G154" s="4"/>
      <c r="H154" s="5"/>
      <c r="I154" s="4"/>
      <c r="J154" s="150"/>
      <c r="K154" s="6"/>
      <c r="L154" s="6"/>
      <c r="M154" s="6"/>
      <c r="N154" s="6"/>
      <c r="O154" s="6"/>
      <c r="P154" s="6"/>
      <c r="Q154" s="6"/>
    </row>
    <row r="155" spans="2:17" s="8" customFormat="1" ht="9">
      <c r="B155" s="84"/>
      <c r="D155" s="9"/>
      <c r="E155" s="10"/>
      <c r="F155" s="3"/>
      <c r="G155" s="4"/>
      <c r="H155" s="5"/>
      <c r="I155" s="4"/>
      <c r="J155" s="150"/>
      <c r="K155" s="6"/>
      <c r="L155" s="6"/>
      <c r="M155" s="6"/>
      <c r="N155" s="6"/>
      <c r="O155" s="6"/>
      <c r="P155" s="6"/>
      <c r="Q155" s="6"/>
    </row>
    <row r="156" spans="2:17" s="8" customFormat="1" ht="9">
      <c r="B156" s="84"/>
      <c r="D156" s="9"/>
      <c r="E156" s="10"/>
      <c r="F156" s="3"/>
      <c r="G156" s="4"/>
      <c r="H156" s="5"/>
      <c r="I156" s="4"/>
      <c r="J156" s="150"/>
      <c r="K156" s="6"/>
      <c r="L156" s="6"/>
      <c r="M156" s="6"/>
      <c r="N156" s="6"/>
      <c r="O156" s="6"/>
      <c r="P156" s="6"/>
      <c r="Q156" s="6"/>
    </row>
    <row r="157" spans="2:17" s="8" customFormat="1" ht="9">
      <c r="B157" s="84"/>
      <c r="D157" s="9"/>
      <c r="E157" s="10"/>
      <c r="F157" s="3"/>
      <c r="G157" s="4"/>
      <c r="H157" s="5"/>
      <c r="I157" s="4"/>
      <c r="J157" s="150"/>
      <c r="K157" s="6"/>
      <c r="L157" s="6"/>
      <c r="M157" s="6"/>
      <c r="N157" s="6"/>
      <c r="O157" s="6"/>
      <c r="P157" s="6"/>
      <c r="Q157" s="6"/>
    </row>
    <row r="158" spans="2:17" s="8" customFormat="1" ht="9">
      <c r="B158" s="84"/>
      <c r="D158" s="9"/>
      <c r="E158" s="10"/>
      <c r="F158" s="3"/>
      <c r="G158" s="4"/>
      <c r="H158" s="5"/>
      <c r="I158" s="4"/>
      <c r="J158" s="150"/>
      <c r="K158" s="6"/>
      <c r="L158" s="6"/>
      <c r="M158" s="6"/>
      <c r="N158" s="6"/>
      <c r="O158" s="6"/>
      <c r="P158" s="6"/>
      <c r="Q158" s="6"/>
    </row>
    <row r="159" spans="2:17" s="8" customFormat="1" ht="9">
      <c r="B159" s="84"/>
      <c r="D159" s="9"/>
      <c r="E159" s="10"/>
      <c r="F159" s="3"/>
      <c r="G159" s="4"/>
      <c r="H159" s="5"/>
      <c r="I159" s="4"/>
      <c r="J159" s="150"/>
      <c r="K159" s="6"/>
      <c r="L159" s="6"/>
      <c r="M159" s="6"/>
      <c r="N159" s="6"/>
      <c r="O159" s="6"/>
      <c r="P159" s="6"/>
      <c r="Q159" s="6"/>
    </row>
    <row r="160" spans="2:17" s="8" customFormat="1" ht="9">
      <c r="B160" s="84"/>
      <c r="D160" s="9"/>
      <c r="E160" s="10"/>
      <c r="F160" s="3"/>
      <c r="G160" s="4"/>
      <c r="H160" s="5"/>
      <c r="I160" s="4"/>
      <c r="J160" s="150"/>
      <c r="K160" s="6"/>
      <c r="L160" s="6"/>
      <c r="M160" s="6"/>
      <c r="N160" s="6"/>
      <c r="O160" s="6"/>
      <c r="P160" s="6"/>
      <c r="Q160" s="6"/>
    </row>
    <row r="161" spans="2:17" s="8" customFormat="1" ht="9">
      <c r="B161" s="84"/>
      <c r="D161" s="9"/>
      <c r="E161" s="10"/>
      <c r="F161" s="3"/>
      <c r="G161" s="4"/>
      <c r="H161" s="5"/>
      <c r="I161" s="4"/>
      <c r="J161" s="150"/>
      <c r="K161" s="6"/>
      <c r="L161" s="6"/>
      <c r="M161" s="6"/>
      <c r="N161" s="6"/>
      <c r="O161" s="6"/>
      <c r="P161" s="6"/>
      <c r="Q161" s="6"/>
    </row>
    <row r="162" spans="2:17" s="8" customFormat="1" ht="9">
      <c r="B162" s="84"/>
      <c r="D162" s="9"/>
      <c r="E162" s="10"/>
      <c r="F162" s="3"/>
      <c r="G162" s="4"/>
      <c r="H162" s="5"/>
      <c r="I162" s="4"/>
      <c r="J162" s="150"/>
      <c r="K162" s="6"/>
      <c r="L162" s="6"/>
      <c r="M162" s="6"/>
      <c r="N162" s="6"/>
      <c r="O162" s="6"/>
      <c r="P162" s="6"/>
      <c r="Q162" s="6"/>
    </row>
    <row r="163" spans="2:17" s="8" customFormat="1" ht="9">
      <c r="B163" s="84"/>
      <c r="D163" s="9"/>
      <c r="E163" s="10"/>
      <c r="F163" s="3"/>
      <c r="G163" s="4"/>
      <c r="H163" s="5"/>
      <c r="I163" s="4"/>
      <c r="J163" s="150"/>
      <c r="K163" s="6"/>
      <c r="L163" s="6"/>
      <c r="M163" s="6"/>
      <c r="N163" s="6"/>
      <c r="O163" s="6"/>
      <c r="P163" s="6"/>
      <c r="Q163" s="6"/>
    </row>
    <row r="164" spans="2:17" s="8" customFormat="1" ht="9">
      <c r="B164" s="84"/>
      <c r="D164" s="9"/>
      <c r="E164" s="10"/>
      <c r="F164" s="3"/>
      <c r="G164" s="4"/>
      <c r="H164" s="5"/>
      <c r="I164" s="4"/>
      <c r="J164" s="150"/>
      <c r="K164" s="6"/>
      <c r="L164" s="6"/>
      <c r="M164" s="6"/>
      <c r="N164" s="6"/>
      <c r="O164" s="6"/>
      <c r="P164" s="6"/>
      <c r="Q164" s="6"/>
    </row>
    <row r="165" spans="2:17" s="8" customFormat="1" ht="9">
      <c r="B165" s="84"/>
      <c r="D165" s="9"/>
      <c r="E165" s="10"/>
      <c r="F165" s="3"/>
      <c r="G165" s="4"/>
      <c r="H165" s="5"/>
      <c r="I165" s="4"/>
      <c r="J165" s="150"/>
      <c r="K165" s="6"/>
      <c r="L165" s="6"/>
      <c r="M165" s="6"/>
      <c r="N165" s="6"/>
      <c r="O165" s="6"/>
      <c r="P165" s="6"/>
      <c r="Q165" s="6"/>
    </row>
    <row r="166" spans="2:17" s="8" customFormat="1" ht="9">
      <c r="B166" s="84"/>
      <c r="D166" s="9"/>
      <c r="E166" s="10"/>
      <c r="F166" s="3"/>
      <c r="G166" s="4"/>
      <c r="H166" s="5"/>
      <c r="I166" s="4"/>
      <c r="J166" s="150"/>
      <c r="K166" s="6"/>
      <c r="L166" s="6"/>
      <c r="M166" s="6"/>
      <c r="N166" s="6"/>
      <c r="O166" s="6"/>
      <c r="P166" s="6"/>
      <c r="Q166" s="6"/>
    </row>
    <row r="167" spans="2:17" s="8" customFormat="1" ht="9">
      <c r="B167" s="84"/>
      <c r="D167" s="9"/>
      <c r="E167" s="10"/>
      <c r="F167" s="3"/>
      <c r="G167" s="4"/>
      <c r="H167" s="5"/>
      <c r="I167" s="4"/>
      <c r="J167" s="150"/>
      <c r="K167" s="6"/>
      <c r="L167" s="6"/>
      <c r="M167" s="6"/>
      <c r="N167" s="6"/>
      <c r="O167" s="6"/>
      <c r="P167" s="6"/>
      <c r="Q167" s="6"/>
    </row>
    <row r="168" spans="2:17" s="8" customFormat="1" ht="9">
      <c r="B168" s="84"/>
      <c r="D168" s="9"/>
      <c r="E168" s="10"/>
      <c r="F168" s="3"/>
      <c r="G168" s="4"/>
      <c r="H168" s="5"/>
      <c r="I168" s="4"/>
      <c r="J168" s="150"/>
      <c r="K168" s="6"/>
      <c r="L168" s="6"/>
      <c r="M168" s="6"/>
      <c r="N168" s="6"/>
      <c r="O168" s="6"/>
      <c r="P168" s="6"/>
      <c r="Q168" s="6"/>
    </row>
    <row r="169" spans="2:17" s="8" customFormat="1" ht="9">
      <c r="B169" s="84"/>
      <c r="D169" s="9"/>
      <c r="E169" s="10"/>
      <c r="F169" s="3"/>
      <c r="G169" s="4"/>
      <c r="H169" s="5"/>
      <c r="I169" s="4"/>
      <c r="J169" s="150"/>
      <c r="K169" s="6"/>
      <c r="L169" s="6"/>
      <c r="M169" s="6"/>
      <c r="N169" s="6"/>
      <c r="O169" s="6"/>
      <c r="P169" s="6"/>
      <c r="Q169" s="6"/>
    </row>
    <row r="170" spans="2:17" s="8" customFormat="1" ht="9">
      <c r="B170" s="84"/>
      <c r="D170" s="9"/>
      <c r="E170" s="10"/>
      <c r="F170" s="3"/>
      <c r="G170" s="4"/>
      <c r="H170" s="5"/>
      <c r="I170" s="4"/>
      <c r="J170" s="150"/>
      <c r="K170" s="6"/>
      <c r="L170" s="6"/>
      <c r="M170" s="6"/>
      <c r="N170" s="6"/>
      <c r="O170" s="6"/>
      <c r="P170" s="6"/>
      <c r="Q170" s="6"/>
    </row>
    <row r="171" spans="2:17" s="8" customFormat="1" ht="9">
      <c r="B171" s="84"/>
      <c r="D171" s="9"/>
      <c r="E171" s="10"/>
      <c r="F171" s="3"/>
      <c r="G171" s="4"/>
      <c r="H171" s="5"/>
      <c r="I171" s="4"/>
      <c r="J171" s="150"/>
      <c r="K171" s="6"/>
      <c r="L171" s="6"/>
      <c r="M171" s="6"/>
      <c r="N171" s="6"/>
      <c r="O171" s="6"/>
      <c r="P171" s="6"/>
      <c r="Q171" s="6"/>
    </row>
    <row r="172" spans="2:17" s="8" customFormat="1" ht="9">
      <c r="B172" s="84"/>
      <c r="D172" s="9"/>
      <c r="E172" s="10"/>
      <c r="F172" s="3"/>
      <c r="G172" s="4"/>
      <c r="H172" s="5"/>
      <c r="I172" s="4"/>
      <c r="J172" s="150"/>
      <c r="K172" s="6"/>
      <c r="L172" s="6"/>
      <c r="M172" s="6"/>
      <c r="N172" s="6"/>
      <c r="O172" s="6"/>
      <c r="P172" s="6"/>
      <c r="Q172" s="6"/>
    </row>
    <row r="173" spans="2:17" s="8" customFormat="1" ht="9">
      <c r="B173" s="84"/>
      <c r="D173" s="9"/>
      <c r="E173" s="10"/>
      <c r="F173" s="3"/>
      <c r="G173" s="4"/>
      <c r="H173" s="5"/>
      <c r="I173" s="4"/>
      <c r="J173" s="150"/>
      <c r="K173" s="6"/>
      <c r="L173" s="6"/>
      <c r="M173" s="6"/>
      <c r="N173" s="6"/>
      <c r="O173" s="6"/>
      <c r="P173" s="6"/>
      <c r="Q173" s="6"/>
    </row>
    <row r="174" spans="2:17" s="8" customFormat="1" ht="9">
      <c r="B174" s="84"/>
      <c r="D174" s="9"/>
      <c r="E174" s="10"/>
      <c r="F174" s="3"/>
      <c r="G174" s="4"/>
      <c r="H174" s="5"/>
      <c r="I174" s="4"/>
      <c r="J174" s="150"/>
      <c r="K174" s="6"/>
      <c r="L174" s="6"/>
      <c r="M174" s="6"/>
      <c r="N174" s="6"/>
      <c r="O174" s="6"/>
      <c r="P174" s="6"/>
      <c r="Q174" s="6"/>
    </row>
    <row r="175" spans="2:17" s="8" customFormat="1" ht="9">
      <c r="B175" s="84"/>
      <c r="D175" s="9"/>
      <c r="E175" s="10"/>
      <c r="F175" s="3"/>
      <c r="G175" s="4"/>
      <c r="H175" s="5"/>
      <c r="I175" s="4"/>
      <c r="J175" s="150"/>
      <c r="K175" s="6"/>
      <c r="L175" s="6"/>
      <c r="M175" s="6"/>
      <c r="N175" s="6"/>
      <c r="O175" s="6"/>
      <c r="P175" s="6"/>
      <c r="Q175" s="6"/>
    </row>
    <row r="176" spans="2:17" s="8" customFormat="1" ht="9">
      <c r="B176" s="84"/>
      <c r="D176" s="9"/>
      <c r="E176" s="10"/>
      <c r="F176" s="3"/>
      <c r="G176" s="4"/>
      <c r="H176" s="5"/>
      <c r="I176" s="4"/>
      <c r="J176" s="150"/>
      <c r="K176" s="6"/>
      <c r="L176" s="6"/>
      <c r="M176" s="6"/>
      <c r="N176" s="6"/>
      <c r="O176" s="6"/>
      <c r="P176" s="6"/>
      <c r="Q176" s="6"/>
    </row>
    <row r="177" spans="2:17" s="8" customFormat="1" ht="9">
      <c r="B177" s="84"/>
      <c r="D177" s="9"/>
      <c r="E177" s="10"/>
      <c r="F177" s="3"/>
      <c r="G177" s="4"/>
      <c r="H177" s="5"/>
      <c r="I177" s="4"/>
      <c r="J177" s="150"/>
      <c r="K177" s="6"/>
      <c r="L177" s="6"/>
      <c r="M177" s="6"/>
      <c r="N177" s="6"/>
      <c r="O177" s="6"/>
      <c r="P177" s="6"/>
      <c r="Q177" s="6"/>
    </row>
    <row r="178" spans="2:17" s="8" customFormat="1" ht="9">
      <c r="B178" s="84"/>
      <c r="D178" s="9"/>
      <c r="E178" s="10"/>
      <c r="F178" s="3"/>
      <c r="G178" s="4"/>
      <c r="H178" s="5"/>
      <c r="I178" s="4"/>
      <c r="J178" s="150"/>
      <c r="K178" s="6"/>
      <c r="L178" s="6"/>
      <c r="M178" s="6"/>
      <c r="N178" s="6"/>
      <c r="O178" s="6"/>
      <c r="P178" s="6"/>
      <c r="Q178" s="6"/>
    </row>
    <row r="179" spans="2:17" s="8" customFormat="1" ht="9">
      <c r="B179" s="84"/>
      <c r="D179" s="9"/>
      <c r="E179" s="10"/>
      <c r="F179" s="3"/>
      <c r="G179" s="4"/>
      <c r="H179" s="5"/>
      <c r="I179" s="4"/>
      <c r="J179" s="150"/>
      <c r="K179" s="6"/>
      <c r="L179" s="6"/>
      <c r="M179" s="6"/>
      <c r="N179" s="6"/>
      <c r="O179" s="6"/>
      <c r="P179" s="6"/>
      <c r="Q179" s="6"/>
    </row>
    <row r="180" spans="2:17" s="8" customFormat="1" ht="9">
      <c r="B180" s="84"/>
      <c r="D180" s="9"/>
      <c r="E180" s="10"/>
      <c r="F180" s="3"/>
      <c r="G180" s="4"/>
      <c r="H180" s="5"/>
      <c r="I180" s="4"/>
      <c r="J180" s="150"/>
      <c r="K180" s="6"/>
      <c r="L180" s="6"/>
      <c r="M180" s="6"/>
      <c r="N180" s="6"/>
      <c r="O180" s="6"/>
      <c r="P180" s="6"/>
      <c r="Q180" s="6"/>
    </row>
    <row r="181" spans="2:17" s="8" customFormat="1" ht="9">
      <c r="B181" s="84"/>
      <c r="D181" s="9"/>
      <c r="E181" s="10"/>
      <c r="F181" s="3"/>
      <c r="G181" s="4"/>
      <c r="H181" s="5"/>
      <c r="I181" s="4"/>
      <c r="J181" s="150"/>
      <c r="K181" s="6"/>
      <c r="L181" s="6"/>
      <c r="M181" s="6"/>
      <c r="N181" s="6"/>
      <c r="O181" s="6"/>
      <c r="P181" s="6"/>
      <c r="Q181" s="6"/>
    </row>
    <row r="182" spans="2:17" s="8" customFormat="1" ht="9">
      <c r="B182" s="84"/>
      <c r="D182" s="9"/>
      <c r="E182" s="10"/>
      <c r="F182" s="3"/>
      <c r="G182" s="4"/>
      <c r="H182" s="5"/>
      <c r="I182" s="4"/>
      <c r="J182" s="150"/>
      <c r="K182" s="6"/>
      <c r="L182" s="6"/>
      <c r="M182" s="6"/>
      <c r="N182" s="6"/>
      <c r="O182" s="6"/>
      <c r="P182" s="6"/>
      <c r="Q182" s="6"/>
    </row>
  </sheetData>
  <sheetProtection/>
  <mergeCells count="11">
    <mergeCell ref="B79:B80"/>
    <mergeCell ref="C79:I80"/>
    <mergeCell ref="C75:I75"/>
    <mergeCell ref="B70:B71"/>
    <mergeCell ref="C70:I71"/>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10" man="1"/>
  </rowBreaks>
  <ignoredErrors>
    <ignoredError sqref="D55" formula="1"/>
  </ignoredErrors>
</worksheet>
</file>

<file path=xl/worksheets/sheet17.xml><?xml version="1.0" encoding="utf-8"?>
<worksheet xmlns="http://schemas.openxmlformats.org/spreadsheetml/2006/main" xmlns:r="http://schemas.openxmlformats.org/officeDocument/2006/relationships">
  <dimension ref="B2:Q180"/>
  <sheetViews>
    <sheetView showZeros="0"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7109375" style="4" bestFit="1" customWidth="1"/>
    <col min="8" max="8" width="9.57421875" style="5" customWidth="1"/>
    <col min="9" max="9" width="9.57421875" style="4" bestFit="1" customWidth="1"/>
    <col min="10" max="10" width="1.28515625" style="150" customWidth="1"/>
    <col min="11" max="11" width="1.1484375" style="6" customWidth="1"/>
    <col min="12" max="17" width="11.421875" style="6" customWidth="1"/>
    <col min="18" max="16384" width="11.421875" style="7" customWidth="1"/>
  </cols>
  <sheetData>
    <row r="2" spans="2:5" ht="12.75">
      <c r="B2" s="2" t="s">
        <v>115</v>
      </c>
      <c r="C2" s="80">
        <v>1846</v>
      </c>
      <c r="D2" s="1"/>
      <c r="E2" s="2"/>
    </row>
    <row r="3" spans="2:9" ht="28.5" customHeight="1">
      <c r="B3" s="2" t="s">
        <v>114</v>
      </c>
      <c r="C3" s="268" t="s">
        <v>174</v>
      </c>
      <c r="D3" s="268"/>
      <c r="E3" s="268"/>
      <c r="F3" s="268"/>
      <c r="G3" s="268"/>
      <c r="H3" s="268"/>
      <c r="I3" s="268"/>
    </row>
    <row r="4" ht="6.75" customHeight="1"/>
    <row r="5" spans="2:9" ht="25.5" customHeight="1">
      <c r="B5" s="273" t="s">
        <v>0</v>
      </c>
      <c r="C5" s="274"/>
      <c r="D5" s="267" t="s">
        <v>117</v>
      </c>
      <c r="E5" s="267"/>
      <c r="F5" s="271" t="s">
        <v>3</v>
      </c>
      <c r="G5" s="270" t="s">
        <v>2</v>
      </c>
      <c r="H5" s="40" t="s">
        <v>55</v>
      </c>
      <c r="I5" s="85"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11" s="6" customFormat="1" ht="22.5" customHeight="1">
      <c r="B8" s="73">
        <v>1</v>
      </c>
      <c r="C8" s="45" t="s">
        <v>173</v>
      </c>
      <c r="D8" s="48">
        <f>G8*0.5659</f>
        <v>17814.532</v>
      </c>
      <c r="E8" s="49" t="s">
        <v>109</v>
      </c>
      <c r="F8" s="42" t="s">
        <v>13</v>
      </c>
      <c r="G8" s="46">
        <v>31480</v>
      </c>
      <c r="H8" s="132">
        <v>30</v>
      </c>
      <c r="I8" s="47">
        <v>944400</v>
      </c>
      <c r="J8" s="151" t="s">
        <v>170</v>
      </c>
      <c r="K8" s="129"/>
    </row>
    <row r="9" spans="2:10" s="6" customFormat="1" ht="9">
      <c r="B9" s="74">
        <v>2</v>
      </c>
      <c r="C9" s="27" t="s">
        <v>27</v>
      </c>
      <c r="D9" s="50">
        <f aca="true" t="shared" si="0" ref="D9:D14">G9*0.5659</f>
        <v>158026.44319999998</v>
      </c>
      <c r="E9" s="51" t="s">
        <v>109</v>
      </c>
      <c r="F9" s="28" t="s">
        <v>13</v>
      </c>
      <c r="G9" s="29">
        <v>279248</v>
      </c>
      <c r="H9" s="133">
        <v>6</v>
      </c>
      <c r="I9" s="31">
        <v>1675488</v>
      </c>
      <c r="J9" s="150"/>
    </row>
    <row r="10" spans="2:10" s="6" customFormat="1" ht="9">
      <c r="B10" s="74">
        <v>3</v>
      </c>
      <c r="C10" s="27" t="s">
        <v>14</v>
      </c>
      <c r="D10" s="50">
        <f>G10*0.5659</f>
        <v>30482.203499999996</v>
      </c>
      <c r="E10" s="51" t="s">
        <v>109</v>
      </c>
      <c r="F10" s="28" t="s">
        <v>13</v>
      </c>
      <c r="G10" s="29">
        <v>53865</v>
      </c>
      <c r="H10" s="133">
        <v>5</v>
      </c>
      <c r="I10" s="31">
        <v>269325</v>
      </c>
      <c r="J10" s="150"/>
    </row>
    <row r="11" spans="2:10" s="6" customFormat="1" ht="9">
      <c r="B11" s="74">
        <v>4</v>
      </c>
      <c r="C11" s="27" t="s">
        <v>16</v>
      </c>
      <c r="D11" s="50">
        <f t="shared" si="0"/>
        <v>118.83899999999998</v>
      </c>
      <c r="E11" s="51" t="s">
        <v>109</v>
      </c>
      <c r="F11" s="28" t="s">
        <v>13</v>
      </c>
      <c r="G11" s="29">
        <v>210</v>
      </c>
      <c r="H11" s="133">
        <v>3</v>
      </c>
      <c r="I11" s="31">
        <v>630</v>
      </c>
      <c r="J11" s="150"/>
    </row>
    <row r="12" spans="2:10" s="6" customFormat="1" ht="9">
      <c r="B12" s="74">
        <v>5</v>
      </c>
      <c r="C12" s="27" t="s">
        <v>28</v>
      </c>
      <c r="D12" s="50">
        <f t="shared" si="0"/>
        <v>1.1318</v>
      </c>
      <c r="E12" s="51" t="s">
        <v>109</v>
      </c>
      <c r="F12" s="28" t="s">
        <v>13</v>
      </c>
      <c r="G12" s="29">
        <v>2</v>
      </c>
      <c r="H12" s="133">
        <v>12</v>
      </c>
      <c r="I12" s="31">
        <v>24</v>
      </c>
      <c r="J12" s="150"/>
    </row>
    <row r="13" spans="2:10" s="6" customFormat="1" ht="9">
      <c r="B13" s="74">
        <v>6</v>
      </c>
      <c r="C13" s="27" t="s">
        <v>15</v>
      </c>
      <c r="D13" s="50">
        <f t="shared" si="0"/>
        <v>465918.48569999996</v>
      </c>
      <c r="E13" s="51" t="s">
        <v>109</v>
      </c>
      <c r="F13" s="28" t="s">
        <v>13</v>
      </c>
      <c r="G13" s="29">
        <v>823323</v>
      </c>
      <c r="H13" s="133">
        <v>5</v>
      </c>
      <c r="I13" s="31">
        <v>4116615</v>
      </c>
      <c r="J13" s="151" t="s">
        <v>170</v>
      </c>
    </row>
    <row r="14" spans="2:10" s="6" customFormat="1" ht="9">
      <c r="B14" s="74">
        <v>7</v>
      </c>
      <c r="C14" s="27" t="s">
        <v>17</v>
      </c>
      <c r="D14" s="50">
        <f t="shared" si="0"/>
        <v>8332.877499999999</v>
      </c>
      <c r="E14" s="51" t="s">
        <v>109</v>
      </c>
      <c r="F14" s="28" t="s">
        <v>13</v>
      </c>
      <c r="G14" s="29">
        <v>14725</v>
      </c>
      <c r="H14" s="133">
        <v>4</v>
      </c>
      <c r="I14" s="31">
        <v>58900</v>
      </c>
      <c r="J14" s="150"/>
    </row>
    <row r="15" spans="2:10" s="6" customFormat="1" ht="9">
      <c r="B15" s="74">
        <v>8</v>
      </c>
      <c r="C15" s="27" t="s">
        <v>29</v>
      </c>
      <c r="D15" s="50"/>
      <c r="E15" s="51"/>
      <c r="F15" s="28" t="s">
        <v>4</v>
      </c>
      <c r="G15" s="29">
        <v>99802</v>
      </c>
      <c r="H15" s="133">
        <v>80</v>
      </c>
      <c r="I15" s="31">
        <v>7984160</v>
      </c>
      <c r="J15" s="150"/>
    </row>
    <row r="16" spans="2:10" s="6" customFormat="1" ht="9">
      <c r="B16" s="74">
        <v>9</v>
      </c>
      <c r="C16" s="27" t="s">
        <v>202</v>
      </c>
      <c r="D16" s="50"/>
      <c r="E16" s="51"/>
      <c r="F16" s="28" t="s">
        <v>4</v>
      </c>
      <c r="G16" s="29">
        <v>121192</v>
      </c>
      <c r="H16" s="133">
        <v>15</v>
      </c>
      <c r="I16" s="31">
        <v>1817880</v>
      </c>
      <c r="J16" s="150"/>
    </row>
    <row r="17" spans="2:10" s="6" customFormat="1" ht="9" customHeight="1">
      <c r="B17" s="74">
        <v>10</v>
      </c>
      <c r="C17" s="27" t="s">
        <v>31</v>
      </c>
      <c r="D17" s="50"/>
      <c r="E17" s="51"/>
      <c r="F17" s="28" t="s">
        <v>4</v>
      </c>
      <c r="G17" s="29">
        <v>37418</v>
      </c>
      <c r="H17" s="133">
        <v>4.4</v>
      </c>
      <c r="I17" s="31">
        <v>164639</v>
      </c>
      <c r="J17" s="150"/>
    </row>
    <row r="18" spans="2:10" s="6" customFormat="1" ht="9">
      <c r="B18" s="74">
        <v>11</v>
      </c>
      <c r="C18" s="27" t="s">
        <v>32</v>
      </c>
      <c r="D18" s="50"/>
      <c r="E18" s="51"/>
      <c r="F18" s="28" t="s">
        <v>4</v>
      </c>
      <c r="G18" s="29">
        <v>57812</v>
      </c>
      <c r="H18" s="133">
        <v>2.2</v>
      </c>
      <c r="I18" s="31">
        <v>127186</v>
      </c>
      <c r="J18" s="150"/>
    </row>
    <row r="19" spans="2:10" s="6" customFormat="1" ht="9" customHeight="1">
      <c r="B19" s="74">
        <v>12</v>
      </c>
      <c r="C19" s="27" t="s">
        <v>33</v>
      </c>
      <c r="D19" s="50"/>
      <c r="E19" s="51"/>
      <c r="F19" s="28" t="s">
        <v>4</v>
      </c>
      <c r="G19" s="29">
        <v>5708</v>
      </c>
      <c r="H19" s="133">
        <v>10.6666666666666</v>
      </c>
      <c r="I19" s="31">
        <v>60885</v>
      </c>
      <c r="J19" s="150"/>
    </row>
    <row r="20" spans="2:10" s="6" customFormat="1" ht="9">
      <c r="B20" s="74">
        <v>13</v>
      </c>
      <c r="C20" s="27" t="s">
        <v>34</v>
      </c>
      <c r="D20" s="50"/>
      <c r="E20" s="51"/>
      <c r="F20" s="28" t="s">
        <v>4</v>
      </c>
      <c r="G20" s="29">
        <v>85679</v>
      </c>
      <c r="H20" s="133">
        <v>37.5</v>
      </c>
      <c r="I20" s="31">
        <v>3212963</v>
      </c>
      <c r="J20" s="150"/>
    </row>
    <row r="21" spans="2:10" s="6" customFormat="1" ht="9">
      <c r="B21" s="74">
        <v>14</v>
      </c>
      <c r="C21" s="27" t="s">
        <v>230</v>
      </c>
      <c r="D21" s="50">
        <f>G21*56.001</f>
        <v>713396.739</v>
      </c>
      <c r="E21" s="51" t="s">
        <v>110</v>
      </c>
      <c r="F21" s="28" t="s">
        <v>6</v>
      </c>
      <c r="G21" s="29">
        <v>12739</v>
      </c>
      <c r="H21" s="133">
        <v>21</v>
      </c>
      <c r="I21" s="31">
        <v>267519</v>
      </c>
      <c r="J21" s="150"/>
    </row>
    <row r="22" spans="2:10" s="6" customFormat="1" ht="9">
      <c r="B22" s="74">
        <v>15</v>
      </c>
      <c r="C22" s="27" t="s">
        <v>36</v>
      </c>
      <c r="D22" s="50"/>
      <c r="E22" s="51"/>
      <c r="F22" s="28" t="s">
        <v>4</v>
      </c>
      <c r="G22" s="29">
        <v>402085</v>
      </c>
      <c r="H22" s="133">
        <v>1.2</v>
      </c>
      <c r="I22" s="31">
        <v>482502</v>
      </c>
      <c r="J22" s="150"/>
    </row>
    <row r="23" spans="2:10" s="6" customFormat="1" ht="9">
      <c r="B23" s="74">
        <v>16</v>
      </c>
      <c r="C23" s="27" t="s">
        <v>37</v>
      </c>
      <c r="D23" s="50"/>
      <c r="E23" s="51"/>
      <c r="F23" s="28" t="s">
        <v>4</v>
      </c>
      <c r="G23" s="29">
        <v>1674736</v>
      </c>
      <c r="H23" s="133">
        <v>0.25</v>
      </c>
      <c r="I23" s="31">
        <v>418684</v>
      </c>
      <c r="J23" s="150"/>
    </row>
    <row r="24" spans="2:10" s="6" customFormat="1" ht="9">
      <c r="B24" s="74">
        <v>17</v>
      </c>
      <c r="C24" s="27" t="s">
        <v>38</v>
      </c>
      <c r="D24" s="50"/>
      <c r="E24" s="51"/>
      <c r="F24" s="28" t="s">
        <v>4</v>
      </c>
      <c r="G24" s="29">
        <v>1143</v>
      </c>
      <c r="H24" s="133">
        <v>25</v>
      </c>
      <c r="I24" s="31">
        <v>28575</v>
      </c>
      <c r="J24" s="150"/>
    </row>
    <row r="25" spans="2:10" s="6" customFormat="1" ht="9" customHeight="1">
      <c r="B25" s="74">
        <v>18</v>
      </c>
      <c r="C25" s="27" t="s">
        <v>231</v>
      </c>
      <c r="D25" s="52"/>
      <c r="E25" s="51"/>
      <c r="F25" s="28" t="s">
        <v>4</v>
      </c>
      <c r="G25" s="29">
        <v>579</v>
      </c>
      <c r="H25" s="133">
        <v>25</v>
      </c>
      <c r="I25" s="31">
        <v>14475</v>
      </c>
      <c r="J25" s="150"/>
    </row>
    <row r="26" spans="2:10" s="6" customFormat="1" ht="9">
      <c r="B26" s="74">
        <v>19</v>
      </c>
      <c r="C26" s="27" t="s">
        <v>40</v>
      </c>
      <c r="D26" s="50"/>
      <c r="E26" s="51"/>
      <c r="F26" s="28" t="s">
        <v>4</v>
      </c>
      <c r="G26" s="29">
        <v>6336</v>
      </c>
      <c r="H26" s="133">
        <v>9</v>
      </c>
      <c r="I26" s="31">
        <v>57024</v>
      </c>
      <c r="J26" s="150"/>
    </row>
    <row r="27" spans="2:10" s="6" customFormat="1" ht="9">
      <c r="B27" s="74">
        <v>20</v>
      </c>
      <c r="C27" s="27" t="s">
        <v>5</v>
      </c>
      <c r="D27" s="50"/>
      <c r="E27" s="51"/>
      <c r="F27" s="28" t="s">
        <v>4</v>
      </c>
      <c r="G27" s="29">
        <v>77466</v>
      </c>
      <c r="H27" s="133">
        <v>0.5</v>
      </c>
      <c r="I27" s="31">
        <v>38733</v>
      </c>
      <c r="J27" s="150"/>
    </row>
    <row r="28" spans="2:10" s="6" customFormat="1" ht="9">
      <c r="B28" s="74">
        <v>21</v>
      </c>
      <c r="C28" s="27" t="s">
        <v>41</v>
      </c>
      <c r="D28" s="50">
        <f>G28*56.001</f>
        <v>3696.066</v>
      </c>
      <c r="E28" s="51" t="s">
        <v>110</v>
      </c>
      <c r="F28" s="28" t="s">
        <v>6</v>
      </c>
      <c r="G28" s="29">
        <v>66</v>
      </c>
      <c r="H28" s="133">
        <v>20</v>
      </c>
      <c r="I28" s="31">
        <v>1320</v>
      </c>
      <c r="J28" s="150"/>
    </row>
    <row r="29" spans="2:10" s="6" customFormat="1" ht="9">
      <c r="B29" s="74">
        <v>22</v>
      </c>
      <c r="C29" s="27" t="s">
        <v>208</v>
      </c>
      <c r="D29" s="50"/>
      <c r="E29" s="51"/>
      <c r="F29" s="28" t="s">
        <v>4</v>
      </c>
      <c r="G29" s="29">
        <v>39992</v>
      </c>
      <c r="H29" s="133">
        <v>1.4</v>
      </c>
      <c r="I29" s="31">
        <v>55989</v>
      </c>
      <c r="J29" s="150"/>
    </row>
    <row r="30" spans="2:10" s="6" customFormat="1" ht="22.5" customHeight="1">
      <c r="B30" s="74">
        <v>23</v>
      </c>
      <c r="C30" s="27" t="s">
        <v>209</v>
      </c>
      <c r="D30" s="50"/>
      <c r="E30" s="51"/>
      <c r="F30" s="28" t="s">
        <v>4</v>
      </c>
      <c r="G30" s="29">
        <v>67160</v>
      </c>
      <c r="H30" s="133">
        <v>0.6</v>
      </c>
      <c r="I30" s="31">
        <v>40296</v>
      </c>
      <c r="J30" s="150"/>
    </row>
    <row r="31" spans="2:10" s="6" customFormat="1" ht="22.5" customHeight="1">
      <c r="B31" s="74">
        <v>24</v>
      </c>
      <c r="C31" s="27" t="s">
        <v>232</v>
      </c>
      <c r="D31" s="52">
        <f>G31*12</f>
        <v>75768</v>
      </c>
      <c r="E31" s="51" t="s">
        <v>116</v>
      </c>
      <c r="F31" s="28" t="s">
        <v>183</v>
      </c>
      <c r="G31" s="29">
        <v>6314</v>
      </c>
      <c r="H31" s="133">
        <v>0.4</v>
      </c>
      <c r="I31" s="31">
        <v>2526</v>
      </c>
      <c r="J31" s="150"/>
    </row>
    <row r="32" spans="2:10" s="6" customFormat="1" ht="30" customHeight="1">
      <c r="B32" s="75">
        <v>25</v>
      </c>
      <c r="C32" s="101" t="s">
        <v>233</v>
      </c>
      <c r="D32" s="50">
        <f>G32*56.001</f>
        <v>954761.049</v>
      </c>
      <c r="E32" s="51" t="s">
        <v>110</v>
      </c>
      <c r="F32" s="42" t="s">
        <v>6</v>
      </c>
      <c r="G32" s="43">
        <v>17049</v>
      </c>
      <c r="H32" s="134">
        <v>20</v>
      </c>
      <c r="I32" s="44">
        <v>340980</v>
      </c>
      <c r="J32" s="150"/>
    </row>
    <row r="33" spans="2:10" s="6" customFormat="1" ht="9" customHeight="1">
      <c r="B33" s="75">
        <v>26</v>
      </c>
      <c r="C33" s="101" t="s">
        <v>234</v>
      </c>
      <c r="D33" s="50">
        <f>G33*56.001</f>
        <v>12155241.054</v>
      </c>
      <c r="E33" s="51" t="s">
        <v>110</v>
      </c>
      <c r="F33" s="42" t="s">
        <v>6</v>
      </c>
      <c r="G33" s="43">
        <v>217054</v>
      </c>
      <c r="H33" s="134">
        <v>5</v>
      </c>
      <c r="I33" s="44">
        <v>1085270</v>
      </c>
      <c r="J33" s="150"/>
    </row>
    <row r="34" spans="2:10" s="6" customFormat="1" ht="9">
      <c r="B34" s="74">
        <v>27</v>
      </c>
      <c r="C34" s="27" t="s">
        <v>148</v>
      </c>
      <c r="D34" s="50">
        <f>G34*56.001</f>
        <v>21549296.801999997</v>
      </c>
      <c r="E34" s="51" t="s">
        <v>110</v>
      </c>
      <c r="F34" s="28" t="s">
        <v>6</v>
      </c>
      <c r="G34" s="29">
        <v>384802</v>
      </c>
      <c r="H34" s="133">
        <v>3.66666666666666</v>
      </c>
      <c r="I34" s="31">
        <v>1410941</v>
      </c>
      <c r="J34" s="150"/>
    </row>
    <row r="35" spans="2:10" s="6" customFormat="1" ht="9">
      <c r="B35" s="74">
        <v>28</v>
      </c>
      <c r="C35" s="27" t="s">
        <v>49</v>
      </c>
      <c r="D35" s="50">
        <f aca="true" t="shared" si="1" ref="D35:D46">G35*56.001</f>
        <v>1713742.602</v>
      </c>
      <c r="E35" s="51" t="s">
        <v>110</v>
      </c>
      <c r="F35" s="28" t="s">
        <v>6</v>
      </c>
      <c r="G35" s="29">
        <v>30602</v>
      </c>
      <c r="H35" s="133">
        <v>6.5</v>
      </c>
      <c r="I35" s="31">
        <v>198913</v>
      </c>
      <c r="J35" s="150"/>
    </row>
    <row r="36" spans="2:10" s="6" customFormat="1" ht="30" customHeight="1">
      <c r="B36" s="74">
        <v>29</v>
      </c>
      <c r="C36" s="27" t="s">
        <v>235</v>
      </c>
      <c r="D36" s="50">
        <f t="shared" si="1"/>
        <v>74096491.12799999</v>
      </c>
      <c r="E36" s="51" t="s">
        <v>110</v>
      </c>
      <c r="F36" s="28" t="s">
        <v>6</v>
      </c>
      <c r="G36" s="29">
        <v>1323128</v>
      </c>
      <c r="H36" s="133">
        <v>8</v>
      </c>
      <c r="I36" s="31">
        <v>10585024</v>
      </c>
      <c r="J36" s="150"/>
    </row>
    <row r="37" spans="2:10" s="6" customFormat="1" ht="9">
      <c r="B37" s="74">
        <v>30</v>
      </c>
      <c r="C37" s="27" t="s">
        <v>54</v>
      </c>
      <c r="D37" s="50">
        <f t="shared" si="1"/>
        <v>540297.6479999999</v>
      </c>
      <c r="E37" s="51" t="s">
        <v>110</v>
      </c>
      <c r="F37" s="28" t="s">
        <v>6</v>
      </c>
      <c r="G37" s="29">
        <v>9648</v>
      </c>
      <c r="H37" s="133">
        <v>16</v>
      </c>
      <c r="I37" s="31">
        <v>154368</v>
      </c>
      <c r="J37" s="150"/>
    </row>
    <row r="38" spans="2:10" s="6" customFormat="1" ht="22.5" customHeight="1">
      <c r="B38" s="74">
        <v>31</v>
      </c>
      <c r="C38" s="27" t="s">
        <v>236</v>
      </c>
      <c r="D38" s="50">
        <f t="shared" si="1"/>
        <v>1868249.361</v>
      </c>
      <c r="E38" s="51" t="s">
        <v>110</v>
      </c>
      <c r="F38" s="28" t="s">
        <v>6</v>
      </c>
      <c r="G38" s="29">
        <v>33361</v>
      </c>
      <c r="H38" s="133">
        <v>17</v>
      </c>
      <c r="I38" s="31">
        <v>567137</v>
      </c>
      <c r="J38" s="152"/>
    </row>
    <row r="39" spans="2:10" s="6" customFormat="1" ht="22.5" customHeight="1">
      <c r="B39" s="74">
        <v>32</v>
      </c>
      <c r="C39" s="27" t="s">
        <v>61</v>
      </c>
      <c r="D39" s="50">
        <f t="shared" si="1"/>
        <v>8718291.681</v>
      </c>
      <c r="E39" s="51" t="s">
        <v>110</v>
      </c>
      <c r="F39" s="28" t="s">
        <v>6</v>
      </c>
      <c r="G39" s="29">
        <v>155681</v>
      </c>
      <c r="H39" s="133">
        <v>4.5</v>
      </c>
      <c r="I39" s="31">
        <v>700565</v>
      </c>
      <c r="J39" s="150"/>
    </row>
    <row r="40" spans="2:10" s="6" customFormat="1" ht="9" customHeight="1">
      <c r="B40" s="74">
        <v>33</v>
      </c>
      <c r="C40" s="27" t="s">
        <v>238</v>
      </c>
      <c r="D40" s="50">
        <f t="shared" si="1"/>
        <v>27680958.294</v>
      </c>
      <c r="E40" s="51" t="s">
        <v>110</v>
      </c>
      <c r="F40" s="28" t="s">
        <v>6</v>
      </c>
      <c r="G40" s="29">
        <v>494294</v>
      </c>
      <c r="H40" s="133">
        <v>2</v>
      </c>
      <c r="I40" s="31">
        <v>988588</v>
      </c>
      <c r="J40" s="150"/>
    </row>
    <row r="41" spans="2:10" s="6" customFormat="1" ht="9" customHeight="1">
      <c r="B41" s="74">
        <v>34</v>
      </c>
      <c r="C41" s="27" t="s">
        <v>211</v>
      </c>
      <c r="D41" s="50">
        <f t="shared" si="1"/>
        <v>12346092.462</v>
      </c>
      <c r="E41" s="51" t="s">
        <v>110</v>
      </c>
      <c r="F41" s="28" t="s">
        <v>6</v>
      </c>
      <c r="G41" s="29">
        <v>220462</v>
      </c>
      <c r="H41" s="133">
        <v>4</v>
      </c>
      <c r="I41" s="31">
        <v>881848</v>
      </c>
      <c r="J41" s="150"/>
    </row>
    <row r="42" spans="2:10" s="6" customFormat="1" ht="9">
      <c r="B42" s="74">
        <v>35</v>
      </c>
      <c r="C42" s="27" t="s">
        <v>239</v>
      </c>
      <c r="D42" s="50">
        <f t="shared" si="1"/>
        <v>797902.248</v>
      </c>
      <c r="E42" s="51" t="s">
        <v>110</v>
      </c>
      <c r="F42" s="28" t="s">
        <v>6</v>
      </c>
      <c r="G42" s="29">
        <v>14248</v>
      </c>
      <c r="H42" s="133">
        <v>15</v>
      </c>
      <c r="I42" s="31">
        <v>213720</v>
      </c>
      <c r="J42" s="150"/>
    </row>
    <row r="43" spans="2:10" s="6" customFormat="1" ht="22.5" customHeight="1">
      <c r="B43" s="74">
        <v>36</v>
      </c>
      <c r="C43" s="27" t="s">
        <v>240</v>
      </c>
      <c r="D43" s="50">
        <f t="shared" si="1"/>
        <v>2010995.91</v>
      </c>
      <c r="E43" s="51" t="s">
        <v>110</v>
      </c>
      <c r="F43" s="28" t="s">
        <v>6</v>
      </c>
      <c r="G43" s="29">
        <v>35910</v>
      </c>
      <c r="H43" s="133">
        <v>25</v>
      </c>
      <c r="I43" s="31">
        <v>897750</v>
      </c>
      <c r="J43" s="150"/>
    </row>
    <row r="44" spans="2:10" s="6" customFormat="1" ht="11.25" customHeight="1">
      <c r="B44" s="74">
        <v>37</v>
      </c>
      <c r="C44" s="27" t="s">
        <v>213</v>
      </c>
      <c r="D44" s="50">
        <f>G44*56.001</f>
        <v>1908234.075</v>
      </c>
      <c r="E44" s="51" t="s">
        <v>110</v>
      </c>
      <c r="F44" s="28" t="s">
        <v>6</v>
      </c>
      <c r="G44" s="29">
        <v>34075</v>
      </c>
      <c r="H44" s="133">
        <v>35</v>
      </c>
      <c r="I44" s="31">
        <v>1192625</v>
      </c>
      <c r="J44" s="150"/>
    </row>
    <row r="45" spans="2:10" s="6" customFormat="1" ht="9">
      <c r="B45" s="74">
        <v>38</v>
      </c>
      <c r="C45" s="27" t="s">
        <v>67</v>
      </c>
      <c r="D45" s="50">
        <f t="shared" si="1"/>
        <v>47376.846</v>
      </c>
      <c r="E45" s="51" t="s">
        <v>110</v>
      </c>
      <c r="F45" s="28" t="s">
        <v>6</v>
      </c>
      <c r="G45" s="29">
        <v>846</v>
      </c>
      <c r="H45" s="133">
        <v>30</v>
      </c>
      <c r="I45" s="31">
        <v>25380</v>
      </c>
      <c r="J45" s="150"/>
    </row>
    <row r="46" spans="2:10" s="6" customFormat="1" ht="9">
      <c r="B46" s="74">
        <v>39</v>
      </c>
      <c r="C46" s="27" t="s">
        <v>9</v>
      </c>
      <c r="D46" s="50">
        <f t="shared" si="1"/>
        <v>766765.6919999999</v>
      </c>
      <c r="E46" s="51" t="s">
        <v>110</v>
      </c>
      <c r="F46" s="28" t="s">
        <v>6</v>
      </c>
      <c r="G46" s="29">
        <v>13692</v>
      </c>
      <c r="H46" s="133">
        <v>24</v>
      </c>
      <c r="I46" s="31">
        <v>328608</v>
      </c>
      <c r="J46" s="150"/>
    </row>
    <row r="47" spans="2:10" s="6" customFormat="1" ht="9">
      <c r="B47" s="74">
        <v>40</v>
      </c>
      <c r="C47" s="27" t="s">
        <v>68</v>
      </c>
      <c r="D47" s="50">
        <f>G47*0.01414</f>
        <v>191459.78544</v>
      </c>
      <c r="E47" s="51" t="s">
        <v>109</v>
      </c>
      <c r="F47" s="28" t="s">
        <v>69</v>
      </c>
      <c r="G47" s="29">
        <v>13540296</v>
      </c>
      <c r="H47" s="133">
        <v>0.08333333333333333</v>
      </c>
      <c r="I47" s="31">
        <v>1128358</v>
      </c>
      <c r="J47" s="150"/>
    </row>
    <row r="48" spans="2:10" s="6" customFormat="1" ht="9">
      <c r="B48" s="74">
        <v>41</v>
      </c>
      <c r="C48" s="27" t="s">
        <v>12</v>
      </c>
      <c r="D48" s="50"/>
      <c r="E48" s="51"/>
      <c r="F48" s="28" t="s">
        <v>4</v>
      </c>
      <c r="G48" s="29">
        <v>60793531</v>
      </c>
      <c r="H48" s="133" t="s">
        <v>130</v>
      </c>
      <c r="I48" s="31">
        <v>810580</v>
      </c>
      <c r="J48" s="150"/>
    </row>
    <row r="49" spans="2:10" s="6" customFormat="1" ht="9">
      <c r="B49" s="74">
        <v>42</v>
      </c>
      <c r="C49" s="27" t="s">
        <v>180</v>
      </c>
      <c r="D49" s="50">
        <f aca="true" t="shared" si="2" ref="D49:D54">G49*56.001</f>
        <v>213643.815</v>
      </c>
      <c r="E49" s="51" t="s">
        <v>110</v>
      </c>
      <c r="F49" s="28" t="s">
        <v>6</v>
      </c>
      <c r="G49" s="29">
        <v>3815</v>
      </c>
      <c r="H49" s="133">
        <v>100</v>
      </c>
      <c r="I49" s="31">
        <v>381500</v>
      </c>
      <c r="J49" s="150"/>
    </row>
    <row r="50" spans="2:10" s="6" customFormat="1" ht="9">
      <c r="B50" s="74">
        <v>43</v>
      </c>
      <c r="C50" s="27" t="s">
        <v>229</v>
      </c>
      <c r="D50" s="50">
        <f t="shared" si="2"/>
        <v>64569.153</v>
      </c>
      <c r="E50" s="51" t="s">
        <v>110</v>
      </c>
      <c r="F50" s="28" t="s">
        <v>6</v>
      </c>
      <c r="G50" s="29">
        <v>1153</v>
      </c>
      <c r="H50" s="133">
        <v>80</v>
      </c>
      <c r="I50" s="31">
        <v>92240</v>
      </c>
      <c r="J50" s="150"/>
    </row>
    <row r="51" spans="2:10" s="6" customFormat="1" ht="9">
      <c r="B51" s="74">
        <v>44</v>
      </c>
      <c r="C51" s="27" t="s">
        <v>219</v>
      </c>
      <c r="D51" s="50">
        <f t="shared" si="2"/>
        <v>33040.59</v>
      </c>
      <c r="E51" s="51" t="s">
        <v>110</v>
      </c>
      <c r="F51" s="28" t="s">
        <v>6</v>
      </c>
      <c r="G51" s="29">
        <v>590</v>
      </c>
      <c r="H51" s="133">
        <v>24</v>
      </c>
      <c r="I51" s="31">
        <v>14160</v>
      </c>
      <c r="J51" s="150"/>
    </row>
    <row r="52" spans="2:10" s="6" customFormat="1" ht="9">
      <c r="B52" s="74">
        <v>45</v>
      </c>
      <c r="C52" s="27" t="s">
        <v>220</v>
      </c>
      <c r="D52" s="50">
        <f t="shared" si="2"/>
        <v>138154.467</v>
      </c>
      <c r="E52" s="51" t="s">
        <v>110</v>
      </c>
      <c r="F52" s="28" t="s">
        <v>6</v>
      </c>
      <c r="G52" s="29">
        <v>2467</v>
      </c>
      <c r="H52" s="133">
        <v>60</v>
      </c>
      <c r="I52" s="31">
        <v>148020</v>
      </c>
      <c r="J52" s="150"/>
    </row>
    <row r="53" spans="2:10" s="6" customFormat="1" ht="9">
      <c r="B53" s="74">
        <v>46</v>
      </c>
      <c r="C53" s="27" t="s">
        <v>20</v>
      </c>
      <c r="D53" s="50">
        <f t="shared" si="2"/>
        <v>20986374.75</v>
      </c>
      <c r="E53" s="51" t="s">
        <v>110</v>
      </c>
      <c r="F53" s="28" t="s">
        <v>6</v>
      </c>
      <c r="G53" s="29">
        <v>374750</v>
      </c>
      <c r="H53" s="135">
        <v>1.25</v>
      </c>
      <c r="I53" s="31">
        <v>468438</v>
      </c>
      <c r="J53" s="150"/>
    </row>
    <row r="54" spans="2:10" s="6" customFormat="1" ht="9">
      <c r="B54" s="74">
        <v>47</v>
      </c>
      <c r="C54" s="27" t="s">
        <v>129</v>
      </c>
      <c r="D54" s="50">
        <f t="shared" si="2"/>
        <v>17916231.927</v>
      </c>
      <c r="E54" s="51" t="s">
        <v>110</v>
      </c>
      <c r="F54" s="28" t="s">
        <v>6</v>
      </c>
      <c r="G54" s="29">
        <v>319927</v>
      </c>
      <c r="H54" s="133">
        <v>1.5</v>
      </c>
      <c r="I54" s="31">
        <v>479891</v>
      </c>
      <c r="J54" s="150"/>
    </row>
    <row r="55" spans="2:10" s="6" customFormat="1" ht="22.5" customHeight="1">
      <c r="B55" s="74">
        <v>48</v>
      </c>
      <c r="C55" s="27" t="s">
        <v>241</v>
      </c>
      <c r="D55" s="50">
        <f>G55*6.820992</f>
        <v>865413.3600000001</v>
      </c>
      <c r="E55" s="51" t="s">
        <v>118</v>
      </c>
      <c r="F55" s="28" t="s">
        <v>78</v>
      </c>
      <c r="G55" s="29">
        <v>126875</v>
      </c>
      <c r="H55" s="133">
        <v>13.6</v>
      </c>
      <c r="I55" s="31">
        <v>1725500</v>
      </c>
      <c r="J55" s="150"/>
    </row>
    <row r="56" spans="2:10" s="6" customFormat="1" ht="9">
      <c r="B56" s="74">
        <v>49</v>
      </c>
      <c r="C56" s="27" t="s">
        <v>22</v>
      </c>
      <c r="D56" s="50">
        <f>G56*56.001</f>
        <v>6948772.083</v>
      </c>
      <c r="E56" s="51" t="s">
        <v>110</v>
      </c>
      <c r="F56" s="28" t="s">
        <v>6</v>
      </c>
      <c r="G56" s="29">
        <v>124083</v>
      </c>
      <c r="H56" s="133">
        <v>1</v>
      </c>
      <c r="I56" s="31">
        <v>124083</v>
      </c>
      <c r="J56" s="150"/>
    </row>
    <row r="57" spans="2:10" s="6" customFormat="1" ht="9">
      <c r="B57" s="74">
        <v>50</v>
      </c>
      <c r="C57" s="27" t="s">
        <v>23</v>
      </c>
      <c r="D57" s="50">
        <f>G57*56.001</f>
        <v>28857763.308</v>
      </c>
      <c r="E57" s="51" t="s">
        <v>110</v>
      </c>
      <c r="F57" s="28" t="s">
        <v>6</v>
      </c>
      <c r="G57" s="29">
        <v>515308</v>
      </c>
      <c r="H57" s="133">
        <v>0.8333333333333334</v>
      </c>
      <c r="I57" s="31">
        <v>429423</v>
      </c>
      <c r="J57" s="150"/>
    </row>
    <row r="58" spans="2:10" s="6" customFormat="1" ht="8.25" customHeight="1">
      <c r="B58" s="94"/>
      <c r="C58" s="95"/>
      <c r="D58" s="96"/>
      <c r="E58" s="97"/>
      <c r="F58" s="98"/>
      <c r="G58" s="99"/>
      <c r="H58" s="136"/>
      <c r="I58" s="99"/>
      <c r="J58" s="150"/>
    </row>
    <row r="59" spans="2:10" s="6" customFormat="1" ht="9">
      <c r="B59" s="81"/>
      <c r="C59" s="11"/>
      <c r="D59" s="12"/>
      <c r="E59" s="13"/>
      <c r="F59" s="14"/>
      <c r="G59" s="15"/>
      <c r="H59" s="137" t="s">
        <v>24</v>
      </c>
      <c r="I59" s="100">
        <f>SUM(I8:I57)</f>
        <v>47214648</v>
      </c>
      <c r="J59" s="150"/>
    </row>
    <row r="60" spans="2:10" s="6" customFormat="1" ht="9">
      <c r="B60" s="81"/>
      <c r="C60" s="11"/>
      <c r="D60" s="12"/>
      <c r="E60" s="13"/>
      <c r="F60" s="14"/>
      <c r="G60" s="15"/>
      <c r="H60" s="137"/>
      <c r="I60" s="100"/>
      <c r="J60" s="150"/>
    </row>
    <row r="61" spans="2:10" s="6" customFormat="1" ht="15" customHeight="1">
      <c r="B61" s="104"/>
      <c r="C61" s="105" t="s">
        <v>81</v>
      </c>
      <c r="D61" s="109"/>
      <c r="E61" s="110"/>
      <c r="F61" s="106"/>
      <c r="G61" s="107"/>
      <c r="H61" s="138"/>
      <c r="I61" s="108"/>
      <c r="J61" s="150"/>
    </row>
    <row r="62" spans="2:10" s="6" customFormat="1" ht="9">
      <c r="B62" s="87">
        <v>51</v>
      </c>
      <c r="C62" s="27" t="s">
        <v>242</v>
      </c>
      <c r="D62" s="50"/>
      <c r="E62" s="51"/>
      <c r="F62" s="39" t="s">
        <v>4</v>
      </c>
      <c r="G62" s="29">
        <v>79040275</v>
      </c>
      <c r="H62" s="133" t="s">
        <v>175</v>
      </c>
      <c r="I62" s="31">
        <v>1343685</v>
      </c>
      <c r="J62" s="150"/>
    </row>
    <row r="63" spans="2:10" s="6" customFormat="1" ht="9">
      <c r="B63" s="74">
        <v>52</v>
      </c>
      <c r="C63" s="27" t="s">
        <v>90</v>
      </c>
      <c r="D63" s="50">
        <f>G63*6.820992</f>
        <v>26199.430272</v>
      </c>
      <c r="E63" s="51" t="s">
        <v>118</v>
      </c>
      <c r="F63" s="39" t="s">
        <v>160</v>
      </c>
      <c r="G63" s="29">
        <v>3841</v>
      </c>
      <c r="H63" s="133">
        <v>20</v>
      </c>
      <c r="I63" s="31">
        <v>76820</v>
      </c>
      <c r="J63" s="150"/>
    </row>
    <row r="64" spans="2:10" s="6" customFormat="1" ht="9">
      <c r="B64" s="74">
        <v>53</v>
      </c>
      <c r="C64" s="27" t="s">
        <v>91</v>
      </c>
      <c r="D64" s="50"/>
      <c r="E64" s="51"/>
      <c r="F64" s="28" t="s">
        <v>4</v>
      </c>
      <c r="G64" s="29">
        <v>388586</v>
      </c>
      <c r="H64" s="133">
        <v>0.2</v>
      </c>
      <c r="I64" s="31">
        <v>77717</v>
      </c>
      <c r="J64" s="150"/>
    </row>
    <row r="65" spans="2:10" s="6" customFormat="1" ht="9">
      <c r="B65" s="74">
        <v>54</v>
      </c>
      <c r="C65" s="27" t="s">
        <v>92</v>
      </c>
      <c r="D65" s="50"/>
      <c r="E65" s="51"/>
      <c r="F65" s="28" t="s">
        <v>21</v>
      </c>
      <c r="G65" s="29">
        <v>57114</v>
      </c>
      <c r="H65" s="133">
        <v>0.8</v>
      </c>
      <c r="I65" s="31">
        <v>45691</v>
      </c>
      <c r="J65" s="150"/>
    </row>
    <row r="66" spans="2:10" s="6" customFormat="1" ht="9">
      <c r="B66" s="74">
        <v>55</v>
      </c>
      <c r="C66" s="27" t="s">
        <v>93</v>
      </c>
      <c r="D66" s="50"/>
      <c r="E66" s="51"/>
      <c r="F66" s="28" t="s">
        <v>21</v>
      </c>
      <c r="G66" s="29">
        <v>21398</v>
      </c>
      <c r="H66" s="135">
        <v>6</v>
      </c>
      <c r="I66" s="31">
        <v>128388</v>
      </c>
      <c r="J66" s="150"/>
    </row>
    <row r="67" spans="2:10" s="6" customFormat="1" ht="9">
      <c r="B67" s="74">
        <v>56</v>
      </c>
      <c r="C67" s="27" t="s">
        <v>159</v>
      </c>
      <c r="D67" s="50">
        <f>G67*56.001</f>
        <v>976377.4349999999</v>
      </c>
      <c r="E67" s="51" t="s">
        <v>110</v>
      </c>
      <c r="F67" s="28" t="s">
        <v>6</v>
      </c>
      <c r="G67" s="29">
        <v>17435</v>
      </c>
      <c r="H67" s="133">
        <v>2.25</v>
      </c>
      <c r="I67" s="31">
        <v>39229</v>
      </c>
      <c r="J67" s="150"/>
    </row>
    <row r="68" spans="2:10" s="6" customFormat="1" ht="9">
      <c r="B68" s="79">
        <v>57</v>
      </c>
      <c r="C68" s="38" t="s">
        <v>163</v>
      </c>
      <c r="D68" s="57">
        <f>G68*56.001</f>
        <v>932136.645</v>
      </c>
      <c r="E68" s="58" t="s">
        <v>110</v>
      </c>
      <c r="F68" s="33" t="s">
        <v>6</v>
      </c>
      <c r="G68" s="34">
        <v>16645</v>
      </c>
      <c r="H68" s="140">
        <v>2</v>
      </c>
      <c r="I68" s="35">
        <v>33290</v>
      </c>
      <c r="J68" s="150"/>
    </row>
    <row r="69" spans="2:10" s="6" customFormat="1" ht="9">
      <c r="B69" s="84"/>
      <c r="C69" s="8"/>
      <c r="D69" s="9"/>
      <c r="E69" s="10"/>
      <c r="F69" s="3"/>
      <c r="G69" s="21"/>
      <c r="H69" s="22"/>
      <c r="I69" s="21"/>
      <c r="J69" s="150"/>
    </row>
    <row r="70" spans="2:10" s="6" customFormat="1" ht="15" customHeight="1">
      <c r="B70" s="266" t="s">
        <v>113</v>
      </c>
      <c r="C70" s="269" t="s">
        <v>168</v>
      </c>
      <c r="D70" s="269" t="s">
        <v>167</v>
      </c>
      <c r="E70" s="269" t="s">
        <v>167</v>
      </c>
      <c r="F70" s="269" t="s">
        <v>167</v>
      </c>
      <c r="G70" s="269" t="s">
        <v>167</v>
      </c>
      <c r="H70" s="269" t="s">
        <v>167</v>
      </c>
      <c r="I70" s="269" t="s">
        <v>167</v>
      </c>
      <c r="J70" s="150"/>
    </row>
    <row r="71" spans="2:10" s="6" customFormat="1" ht="18.75" customHeight="1">
      <c r="B71" s="266"/>
      <c r="C71" s="269" t="s">
        <v>167</v>
      </c>
      <c r="D71" s="269" t="s">
        <v>167</v>
      </c>
      <c r="E71" s="269" t="s">
        <v>167</v>
      </c>
      <c r="F71" s="269" t="s">
        <v>167</v>
      </c>
      <c r="G71" s="269" t="s">
        <v>167</v>
      </c>
      <c r="H71" s="269" t="s">
        <v>167</v>
      </c>
      <c r="I71" s="269" t="s">
        <v>167</v>
      </c>
      <c r="J71" s="150"/>
    </row>
    <row r="72" spans="2:10" s="6" customFormat="1" ht="50.25" customHeight="1">
      <c r="B72" s="84"/>
      <c r="C72" s="8"/>
      <c r="D72" s="9"/>
      <c r="E72" s="10"/>
      <c r="F72" s="3"/>
      <c r="G72" s="21"/>
      <c r="H72" s="22"/>
      <c r="I72" s="21"/>
      <c r="J72" s="150"/>
    </row>
    <row r="73" spans="2:10" s="6" customFormat="1" ht="11.25">
      <c r="B73" s="60" t="s">
        <v>184</v>
      </c>
      <c r="C73" s="8"/>
      <c r="D73" s="9"/>
      <c r="E73" s="10"/>
      <c r="F73" s="3"/>
      <c r="G73" s="21"/>
      <c r="H73" s="22"/>
      <c r="I73" s="21"/>
      <c r="J73" s="150"/>
    </row>
    <row r="74" spans="2:10" s="6" customFormat="1" ht="9">
      <c r="B74" s="84"/>
      <c r="C74" s="8"/>
      <c r="D74" s="9"/>
      <c r="E74" s="10"/>
      <c r="F74" s="3"/>
      <c r="G74" s="21"/>
      <c r="H74" s="22"/>
      <c r="I74" s="21"/>
      <c r="J74" s="150"/>
    </row>
    <row r="75" spans="2:10" s="6" customFormat="1" ht="11.25">
      <c r="B75" s="84"/>
      <c r="C75" s="120" t="s">
        <v>164</v>
      </c>
      <c r="D75" s="9"/>
      <c r="E75" s="10"/>
      <c r="F75" s="3"/>
      <c r="G75" s="130">
        <f>SUM(I59:I68)</f>
        <v>48959468</v>
      </c>
      <c r="H75" s="131" t="s">
        <v>182</v>
      </c>
      <c r="I75" s="21"/>
      <c r="J75" s="150"/>
    </row>
    <row r="76" spans="2:17" ht="6" customHeight="1">
      <c r="B76" s="233"/>
      <c r="G76" s="21"/>
      <c r="H76" s="144"/>
      <c r="I76" s="21"/>
      <c r="J76" s="6"/>
      <c r="K76" s="7"/>
      <c r="L76" s="7"/>
      <c r="M76" s="7"/>
      <c r="N76" s="7"/>
      <c r="O76" s="7"/>
      <c r="P76" s="7"/>
      <c r="Q76" s="7"/>
    </row>
    <row r="77" spans="2:17" ht="12.75" customHeight="1">
      <c r="B77" s="252" t="s">
        <v>300</v>
      </c>
      <c r="C77" s="253" t="s">
        <v>301</v>
      </c>
      <c r="D77" s="253"/>
      <c r="E77" s="253"/>
      <c r="F77" s="253"/>
      <c r="G77" s="253"/>
      <c r="H77" s="253"/>
      <c r="I77" s="253"/>
      <c r="J77" s="6"/>
      <c r="K77" s="7"/>
      <c r="L77" s="7"/>
      <c r="M77" s="7"/>
      <c r="N77" s="7"/>
      <c r="O77" s="7"/>
      <c r="P77" s="7"/>
      <c r="Q77" s="7"/>
    </row>
    <row r="78" spans="2:17" ht="14.25" customHeight="1">
      <c r="B78" s="252"/>
      <c r="C78" s="253"/>
      <c r="D78" s="253"/>
      <c r="E78" s="253"/>
      <c r="F78" s="253"/>
      <c r="G78" s="253"/>
      <c r="H78" s="253"/>
      <c r="I78" s="253"/>
      <c r="J78" s="6"/>
      <c r="K78" s="7"/>
      <c r="L78" s="7"/>
      <c r="M78" s="7"/>
      <c r="N78" s="7"/>
      <c r="O78" s="7"/>
      <c r="P78" s="7"/>
      <c r="Q78" s="7"/>
    </row>
    <row r="79" spans="2:10" s="6" customFormat="1" ht="9">
      <c r="B79" s="84"/>
      <c r="C79" s="8"/>
      <c r="D79" s="9"/>
      <c r="E79" s="10"/>
      <c r="F79" s="24"/>
      <c r="G79" s="21"/>
      <c r="H79" s="22"/>
      <c r="I79" s="21"/>
      <c r="J79" s="150"/>
    </row>
    <row r="80" spans="2:10" s="6" customFormat="1" ht="9">
      <c r="B80" s="84"/>
      <c r="C80" s="8"/>
      <c r="D80" s="9"/>
      <c r="E80" s="10"/>
      <c r="F80" s="3"/>
      <c r="G80" s="21"/>
      <c r="H80" s="22"/>
      <c r="I80" s="21"/>
      <c r="J80" s="150"/>
    </row>
    <row r="81" spans="2:10" s="6" customFormat="1" ht="9">
      <c r="B81" s="84"/>
      <c r="C81" s="8"/>
      <c r="D81" s="9"/>
      <c r="E81" s="10"/>
      <c r="F81" s="3"/>
      <c r="G81" s="21"/>
      <c r="H81" s="22"/>
      <c r="I81" s="21"/>
      <c r="J81" s="150"/>
    </row>
    <row r="82" spans="2:10" s="6" customFormat="1" ht="9">
      <c r="B82" s="84"/>
      <c r="C82" s="8"/>
      <c r="D82" s="9"/>
      <c r="E82" s="10"/>
      <c r="F82" s="3"/>
      <c r="G82" s="21"/>
      <c r="H82" s="22"/>
      <c r="I82" s="21"/>
      <c r="J82" s="150"/>
    </row>
    <row r="83" spans="2:10" s="6" customFormat="1" ht="9">
      <c r="B83" s="84"/>
      <c r="C83" s="8"/>
      <c r="D83" s="9"/>
      <c r="E83" s="10"/>
      <c r="F83" s="3"/>
      <c r="G83" s="21"/>
      <c r="H83" s="22"/>
      <c r="I83" s="21"/>
      <c r="J83" s="150"/>
    </row>
    <row r="84" spans="2:10" s="6" customFormat="1" ht="9">
      <c r="B84" s="84"/>
      <c r="C84" s="8"/>
      <c r="D84" s="9"/>
      <c r="E84" s="10"/>
      <c r="F84" s="3"/>
      <c r="G84" s="21"/>
      <c r="H84" s="22"/>
      <c r="I84" s="21"/>
      <c r="J84" s="150"/>
    </row>
    <row r="85" spans="2:10" s="6" customFormat="1" ht="9">
      <c r="B85" s="84"/>
      <c r="C85" s="8"/>
      <c r="D85" s="9"/>
      <c r="E85" s="10"/>
      <c r="F85" s="24"/>
      <c r="G85" s="21"/>
      <c r="H85" s="22"/>
      <c r="I85" s="21"/>
      <c r="J85" s="150"/>
    </row>
    <row r="86" spans="2:10" s="6" customFormat="1" ht="9">
      <c r="B86" s="84"/>
      <c r="C86" s="8"/>
      <c r="D86" s="9"/>
      <c r="E86" s="10"/>
      <c r="F86" s="3"/>
      <c r="G86" s="21"/>
      <c r="H86" s="22"/>
      <c r="I86" s="21"/>
      <c r="J86" s="150"/>
    </row>
    <row r="87" spans="2:10" s="6" customFormat="1" ht="9">
      <c r="B87" s="84"/>
      <c r="C87" s="8"/>
      <c r="D87" s="9"/>
      <c r="E87" s="10"/>
      <c r="F87" s="3"/>
      <c r="G87" s="21"/>
      <c r="H87" s="22"/>
      <c r="I87" s="21"/>
      <c r="J87" s="150"/>
    </row>
    <row r="88" spans="2:10" s="6" customFormat="1" ht="9">
      <c r="B88" s="84"/>
      <c r="C88" s="8"/>
      <c r="D88" s="9"/>
      <c r="E88" s="10"/>
      <c r="F88" s="3"/>
      <c r="G88" s="21"/>
      <c r="H88" s="22"/>
      <c r="I88" s="21"/>
      <c r="J88" s="150"/>
    </row>
    <row r="89" spans="2:10" s="6" customFormat="1" ht="9">
      <c r="B89" s="84"/>
      <c r="C89" s="8"/>
      <c r="D89" s="9"/>
      <c r="E89" s="10"/>
      <c r="F89" s="3"/>
      <c r="G89" s="21"/>
      <c r="H89" s="22"/>
      <c r="I89" s="25"/>
      <c r="J89" s="150"/>
    </row>
    <row r="90" spans="2:10" s="6" customFormat="1" ht="9">
      <c r="B90" s="84"/>
      <c r="C90" s="8"/>
      <c r="D90" s="9"/>
      <c r="E90" s="10"/>
      <c r="F90" s="3"/>
      <c r="G90" s="21"/>
      <c r="H90" s="22"/>
      <c r="I90" s="25"/>
      <c r="J90" s="150"/>
    </row>
    <row r="91" spans="2:10" s="6" customFormat="1" ht="15" customHeight="1">
      <c r="B91" s="8"/>
      <c r="C91" s="8"/>
      <c r="D91" s="9"/>
      <c r="E91" s="10"/>
      <c r="F91" s="3"/>
      <c r="G91" s="4"/>
      <c r="H91" s="5"/>
      <c r="I91" s="4"/>
      <c r="J91" s="150"/>
    </row>
    <row r="92" spans="2:10" s="6" customFormat="1" ht="9">
      <c r="B92" s="84"/>
      <c r="C92" s="8"/>
      <c r="D92" s="9"/>
      <c r="E92" s="10"/>
      <c r="F92" s="3"/>
      <c r="G92" s="4"/>
      <c r="H92" s="5"/>
      <c r="I92" s="4"/>
      <c r="J92" s="150"/>
    </row>
    <row r="93" spans="2:10" s="6" customFormat="1" ht="9">
      <c r="B93" s="84"/>
      <c r="C93" s="8"/>
      <c r="D93" s="9"/>
      <c r="E93" s="10"/>
      <c r="F93" s="3"/>
      <c r="G93" s="4"/>
      <c r="H93" s="5"/>
      <c r="I93" s="4"/>
      <c r="J93" s="150"/>
    </row>
    <row r="94" spans="2:10" s="6" customFormat="1" ht="9">
      <c r="B94" s="84"/>
      <c r="C94" s="8"/>
      <c r="D94" s="9"/>
      <c r="E94" s="10"/>
      <c r="F94" s="3"/>
      <c r="G94" s="4"/>
      <c r="H94" s="5"/>
      <c r="I94" s="4"/>
      <c r="J94" s="150"/>
    </row>
    <row r="95" spans="2:10" s="6" customFormat="1" ht="9">
      <c r="B95" s="84"/>
      <c r="C95" s="8"/>
      <c r="D95" s="9"/>
      <c r="E95" s="10"/>
      <c r="F95" s="3"/>
      <c r="G95" s="4"/>
      <c r="H95" s="5"/>
      <c r="I95" s="4"/>
      <c r="J95" s="150"/>
    </row>
    <row r="96" spans="2:10" s="6" customFormat="1" ht="9">
      <c r="B96" s="84"/>
      <c r="C96" s="8"/>
      <c r="D96" s="9"/>
      <c r="E96" s="10"/>
      <c r="F96" s="3"/>
      <c r="G96" s="4"/>
      <c r="H96" s="5"/>
      <c r="I96" s="4"/>
      <c r="J96" s="150"/>
    </row>
    <row r="97" spans="2:17" s="8" customFormat="1" ht="9">
      <c r="B97" s="84"/>
      <c r="D97" s="9"/>
      <c r="E97" s="10"/>
      <c r="F97" s="3"/>
      <c r="G97" s="4"/>
      <c r="H97" s="5"/>
      <c r="I97" s="4"/>
      <c r="J97" s="150"/>
      <c r="K97" s="6"/>
      <c r="L97" s="6"/>
      <c r="M97" s="6"/>
      <c r="N97" s="6"/>
      <c r="O97" s="6"/>
      <c r="P97" s="6"/>
      <c r="Q97" s="6"/>
    </row>
    <row r="98" spans="2:17" s="8" customFormat="1" ht="9">
      <c r="B98" s="84"/>
      <c r="D98" s="9"/>
      <c r="E98" s="10"/>
      <c r="F98" s="3"/>
      <c r="G98" s="4"/>
      <c r="H98" s="5"/>
      <c r="I98" s="4"/>
      <c r="J98" s="150"/>
      <c r="K98" s="6"/>
      <c r="L98" s="6"/>
      <c r="M98" s="6"/>
      <c r="N98" s="6"/>
      <c r="O98" s="6"/>
      <c r="P98" s="6"/>
      <c r="Q98" s="6"/>
    </row>
    <row r="99" spans="2:17" s="8" customFormat="1" ht="9">
      <c r="B99" s="84"/>
      <c r="D99" s="9"/>
      <c r="E99" s="10"/>
      <c r="F99" s="3"/>
      <c r="G99" s="4"/>
      <c r="H99" s="5"/>
      <c r="I99" s="4"/>
      <c r="J99" s="150"/>
      <c r="K99" s="6"/>
      <c r="L99" s="6"/>
      <c r="M99" s="6"/>
      <c r="N99" s="6"/>
      <c r="O99" s="6"/>
      <c r="P99" s="6"/>
      <c r="Q99" s="6"/>
    </row>
    <row r="100" spans="2:17" s="8" customFormat="1" ht="9">
      <c r="B100" s="84"/>
      <c r="D100" s="9"/>
      <c r="E100" s="10"/>
      <c r="F100" s="3"/>
      <c r="G100" s="4"/>
      <c r="H100" s="5"/>
      <c r="I100" s="4"/>
      <c r="J100" s="150"/>
      <c r="K100" s="6"/>
      <c r="L100" s="6"/>
      <c r="M100" s="6"/>
      <c r="N100" s="6"/>
      <c r="O100" s="6"/>
      <c r="P100" s="6"/>
      <c r="Q100" s="6"/>
    </row>
    <row r="101" spans="2:17" s="8" customFormat="1" ht="9">
      <c r="B101" s="84"/>
      <c r="D101" s="9"/>
      <c r="E101" s="10"/>
      <c r="F101" s="3"/>
      <c r="G101" s="4"/>
      <c r="H101" s="5"/>
      <c r="I101" s="4"/>
      <c r="J101" s="150"/>
      <c r="K101" s="6"/>
      <c r="L101" s="6"/>
      <c r="M101" s="6"/>
      <c r="N101" s="6"/>
      <c r="O101" s="6"/>
      <c r="P101" s="6"/>
      <c r="Q101" s="6"/>
    </row>
    <row r="102" spans="2:17" s="8" customFormat="1" ht="9">
      <c r="B102" s="84"/>
      <c r="D102" s="9"/>
      <c r="E102" s="10"/>
      <c r="F102" s="3"/>
      <c r="G102" s="4"/>
      <c r="H102" s="5"/>
      <c r="I102" s="4"/>
      <c r="J102" s="150"/>
      <c r="K102" s="6"/>
      <c r="L102" s="6"/>
      <c r="M102" s="6"/>
      <c r="N102" s="6"/>
      <c r="O102" s="6"/>
      <c r="P102" s="6"/>
      <c r="Q102" s="6"/>
    </row>
    <row r="103" spans="2:17" s="8" customFormat="1" ht="9">
      <c r="B103" s="84"/>
      <c r="D103" s="9"/>
      <c r="E103" s="10"/>
      <c r="F103" s="3"/>
      <c r="G103" s="4"/>
      <c r="H103" s="5"/>
      <c r="I103" s="4"/>
      <c r="J103" s="150"/>
      <c r="K103" s="6"/>
      <c r="L103" s="6"/>
      <c r="M103" s="6"/>
      <c r="N103" s="6"/>
      <c r="O103" s="6"/>
      <c r="P103" s="6"/>
      <c r="Q103" s="6"/>
    </row>
    <row r="104" spans="2:17" s="8" customFormat="1" ht="9">
      <c r="B104" s="84"/>
      <c r="D104" s="9"/>
      <c r="E104" s="10"/>
      <c r="F104" s="3"/>
      <c r="G104" s="4"/>
      <c r="H104" s="5"/>
      <c r="I104" s="4"/>
      <c r="J104" s="150"/>
      <c r="K104" s="6"/>
      <c r="L104" s="6"/>
      <c r="M104" s="6"/>
      <c r="N104" s="6"/>
      <c r="O104" s="6"/>
      <c r="P104" s="6"/>
      <c r="Q104" s="6"/>
    </row>
    <row r="105" spans="2:17" s="8" customFormat="1" ht="9">
      <c r="B105" s="84"/>
      <c r="D105" s="9"/>
      <c r="E105" s="10"/>
      <c r="F105" s="3"/>
      <c r="G105" s="4"/>
      <c r="H105" s="5"/>
      <c r="I105" s="4"/>
      <c r="J105" s="150"/>
      <c r="K105" s="6"/>
      <c r="L105" s="6"/>
      <c r="M105" s="6"/>
      <c r="N105" s="6"/>
      <c r="O105" s="6"/>
      <c r="P105" s="6"/>
      <c r="Q105" s="6"/>
    </row>
    <row r="106" spans="2:17" s="8" customFormat="1" ht="9">
      <c r="B106" s="84"/>
      <c r="D106" s="9"/>
      <c r="E106" s="10"/>
      <c r="F106" s="3"/>
      <c r="G106" s="4"/>
      <c r="H106" s="5"/>
      <c r="I106" s="4"/>
      <c r="J106" s="150"/>
      <c r="K106" s="6"/>
      <c r="L106" s="6"/>
      <c r="M106" s="6"/>
      <c r="N106" s="6"/>
      <c r="O106" s="6"/>
      <c r="P106" s="6"/>
      <c r="Q106" s="6"/>
    </row>
    <row r="107" spans="2:17" s="8" customFormat="1" ht="9">
      <c r="B107" s="84"/>
      <c r="D107" s="9"/>
      <c r="E107" s="10"/>
      <c r="F107" s="3"/>
      <c r="G107" s="4"/>
      <c r="H107" s="5"/>
      <c r="I107" s="4"/>
      <c r="J107" s="150"/>
      <c r="K107" s="6"/>
      <c r="L107" s="6"/>
      <c r="M107" s="6"/>
      <c r="N107" s="6"/>
      <c r="O107" s="6"/>
      <c r="P107" s="6"/>
      <c r="Q107" s="6"/>
    </row>
    <row r="108" spans="2:17" s="8" customFormat="1" ht="9">
      <c r="B108" s="84"/>
      <c r="D108" s="9"/>
      <c r="E108" s="10"/>
      <c r="F108" s="3"/>
      <c r="G108" s="4"/>
      <c r="H108" s="5"/>
      <c r="I108" s="4"/>
      <c r="J108" s="150"/>
      <c r="K108" s="6"/>
      <c r="L108" s="6"/>
      <c r="M108" s="6"/>
      <c r="N108" s="6"/>
      <c r="O108" s="6"/>
      <c r="P108" s="6"/>
      <c r="Q108" s="6"/>
    </row>
    <row r="109" spans="2:17" s="8" customFormat="1" ht="9">
      <c r="B109" s="84"/>
      <c r="D109" s="9"/>
      <c r="E109" s="10"/>
      <c r="F109" s="3"/>
      <c r="G109" s="4"/>
      <c r="H109" s="5"/>
      <c r="I109" s="4"/>
      <c r="J109" s="150"/>
      <c r="K109" s="6"/>
      <c r="L109" s="6"/>
      <c r="M109" s="6"/>
      <c r="N109" s="6"/>
      <c r="O109" s="6"/>
      <c r="P109" s="6"/>
      <c r="Q109" s="6"/>
    </row>
    <row r="110" spans="2:17" s="8" customFormat="1" ht="9">
      <c r="B110" s="84"/>
      <c r="D110" s="9"/>
      <c r="E110" s="10"/>
      <c r="F110" s="3"/>
      <c r="G110" s="4"/>
      <c r="H110" s="5"/>
      <c r="I110" s="4"/>
      <c r="J110" s="150"/>
      <c r="K110" s="6"/>
      <c r="L110" s="6"/>
      <c r="M110" s="6"/>
      <c r="N110" s="6"/>
      <c r="O110" s="6"/>
      <c r="P110" s="6"/>
      <c r="Q110" s="6"/>
    </row>
    <row r="111" spans="2:17" s="8" customFormat="1" ht="9">
      <c r="B111" s="84"/>
      <c r="D111" s="9"/>
      <c r="E111" s="10"/>
      <c r="F111" s="3"/>
      <c r="G111" s="4"/>
      <c r="H111" s="5"/>
      <c r="I111" s="4"/>
      <c r="J111" s="150"/>
      <c r="K111" s="6"/>
      <c r="L111" s="6"/>
      <c r="M111" s="6"/>
      <c r="N111" s="6"/>
      <c r="O111" s="6"/>
      <c r="P111" s="6"/>
      <c r="Q111" s="6"/>
    </row>
    <row r="112" spans="2:17" s="8" customFormat="1" ht="9">
      <c r="B112" s="84"/>
      <c r="D112" s="9"/>
      <c r="E112" s="10"/>
      <c r="F112" s="3"/>
      <c r="G112" s="4"/>
      <c r="H112" s="5"/>
      <c r="I112" s="4"/>
      <c r="J112" s="150"/>
      <c r="K112" s="6"/>
      <c r="L112" s="6"/>
      <c r="M112" s="6"/>
      <c r="N112" s="6"/>
      <c r="O112" s="6"/>
      <c r="P112" s="6"/>
      <c r="Q112" s="6"/>
    </row>
    <row r="113" spans="2:17" s="8" customFormat="1" ht="9">
      <c r="B113" s="84"/>
      <c r="D113" s="9"/>
      <c r="E113" s="10"/>
      <c r="F113" s="3"/>
      <c r="G113" s="4"/>
      <c r="H113" s="5"/>
      <c r="I113" s="4"/>
      <c r="J113" s="150"/>
      <c r="K113" s="6"/>
      <c r="L113" s="6"/>
      <c r="M113" s="6"/>
      <c r="N113" s="6"/>
      <c r="O113" s="6"/>
      <c r="P113" s="6"/>
      <c r="Q113" s="6"/>
    </row>
    <row r="114" spans="2:17" s="8" customFormat="1" ht="9">
      <c r="B114" s="84"/>
      <c r="D114" s="9"/>
      <c r="E114" s="10"/>
      <c r="F114" s="3"/>
      <c r="G114" s="4"/>
      <c r="H114" s="5"/>
      <c r="I114" s="4"/>
      <c r="J114" s="150"/>
      <c r="K114" s="6"/>
      <c r="L114" s="6"/>
      <c r="M114" s="6"/>
      <c r="N114" s="6"/>
      <c r="O114" s="6"/>
      <c r="P114" s="6"/>
      <c r="Q114" s="6"/>
    </row>
    <row r="115" spans="2:17" s="8" customFormat="1" ht="9">
      <c r="B115" s="84"/>
      <c r="D115" s="9"/>
      <c r="E115" s="10"/>
      <c r="F115" s="3"/>
      <c r="G115" s="4"/>
      <c r="H115" s="5"/>
      <c r="I115" s="4"/>
      <c r="J115" s="150"/>
      <c r="K115" s="6"/>
      <c r="L115" s="6"/>
      <c r="M115" s="6"/>
      <c r="N115" s="6"/>
      <c r="O115" s="6"/>
      <c r="P115" s="6"/>
      <c r="Q115" s="6"/>
    </row>
    <row r="116" spans="2:17" s="8" customFormat="1" ht="9">
      <c r="B116" s="84"/>
      <c r="D116" s="9"/>
      <c r="E116" s="10"/>
      <c r="F116" s="3"/>
      <c r="G116" s="4"/>
      <c r="H116" s="5"/>
      <c r="I116" s="4"/>
      <c r="J116" s="150"/>
      <c r="K116" s="6"/>
      <c r="L116" s="6"/>
      <c r="M116" s="6"/>
      <c r="N116" s="6"/>
      <c r="O116" s="6"/>
      <c r="P116" s="6"/>
      <c r="Q116" s="6"/>
    </row>
    <row r="117" spans="2:17" s="8" customFormat="1" ht="9">
      <c r="B117" s="84"/>
      <c r="D117" s="9"/>
      <c r="E117" s="10"/>
      <c r="F117" s="3"/>
      <c r="G117" s="4"/>
      <c r="H117" s="5"/>
      <c r="I117" s="4"/>
      <c r="J117" s="150"/>
      <c r="K117" s="6"/>
      <c r="L117" s="6"/>
      <c r="M117" s="6"/>
      <c r="N117" s="6"/>
      <c r="O117" s="6"/>
      <c r="P117" s="6"/>
      <c r="Q117" s="6"/>
    </row>
    <row r="118" spans="2:17" s="8" customFormat="1" ht="9">
      <c r="B118" s="84"/>
      <c r="D118" s="9"/>
      <c r="E118" s="10"/>
      <c r="F118" s="3"/>
      <c r="G118" s="4"/>
      <c r="H118" s="5"/>
      <c r="I118" s="4"/>
      <c r="J118" s="150"/>
      <c r="K118" s="6"/>
      <c r="L118" s="6"/>
      <c r="M118" s="6"/>
      <c r="N118" s="6"/>
      <c r="O118" s="6"/>
      <c r="P118" s="6"/>
      <c r="Q118" s="6"/>
    </row>
    <row r="119" spans="2:17" s="8" customFormat="1" ht="9">
      <c r="B119" s="84"/>
      <c r="D119" s="9"/>
      <c r="E119" s="10"/>
      <c r="F119" s="3"/>
      <c r="G119" s="4"/>
      <c r="H119" s="5"/>
      <c r="I119" s="4"/>
      <c r="J119" s="150"/>
      <c r="K119" s="6"/>
      <c r="L119" s="6"/>
      <c r="M119" s="6"/>
      <c r="N119" s="6"/>
      <c r="O119" s="6"/>
      <c r="P119" s="6"/>
      <c r="Q119" s="6"/>
    </row>
    <row r="120" spans="2:17" s="8" customFormat="1" ht="9">
      <c r="B120" s="84"/>
      <c r="D120" s="9"/>
      <c r="E120" s="10"/>
      <c r="F120" s="3"/>
      <c r="G120" s="4"/>
      <c r="H120" s="5"/>
      <c r="I120" s="4"/>
      <c r="J120" s="150"/>
      <c r="K120" s="6"/>
      <c r="L120" s="6"/>
      <c r="M120" s="6"/>
      <c r="N120" s="6"/>
      <c r="O120" s="6"/>
      <c r="P120" s="6"/>
      <c r="Q120" s="6"/>
    </row>
    <row r="121" spans="2:17" s="8" customFormat="1" ht="9">
      <c r="B121" s="84"/>
      <c r="D121" s="9"/>
      <c r="E121" s="10"/>
      <c r="F121" s="3"/>
      <c r="G121" s="4"/>
      <c r="H121" s="5"/>
      <c r="I121" s="4"/>
      <c r="J121" s="150"/>
      <c r="K121" s="6"/>
      <c r="L121" s="6"/>
      <c r="M121" s="6"/>
      <c r="N121" s="6"/>
      <c r="O121" s="6"/>
      <c r="P121" s="6"/>
      <c r="Q121" s="6"/>
    </row>
    <row r="122" spans="2:17" s="8" customFormat="1" ht="9">
      <c r="B122" s="84"/>
      <c r="D122" s="9"/>
      <c r="E122" s="10"/>
      <c r="F122" s="3"/>
      <c r="G122" s="4"/>
      <c r="H122" s="5"/>
      <c r="I122" s="4"/>
      <c r="J122" s="150"/>
      <c r="K122" s="6"/>
      <c r="L122" s="6"/>
      <c r="M122" s="6"/>
      <c r="N122" s="6"/>
      <c r="O122" s="6"/>
      <c r="P122" s="6"/>
      <c r="Q122" s="6"/>
    </row>
    <row r="123" spans="2:17" s="8" customFormat="1" ht="9">
      <c r="B123" s="84"/>
      <c r="D123" s="9"/>
      <c r="E123" s="10"/>
      <c r="F123" s="3"/>
      <c r="G123" s="4"/>
      <c r="H123" s="5"/>
      <c r="I123" s="4"/>
      <c r="J123" s="150"/>
      <c r="K123" s="6"/>
      <c r="L123" s="6"/>
      <c r="M123" s="6"/>
      <c r="N123" s="6"/>
      <c r="O123" s="6"/>
      <c r="P123" s="6"/>
      <c r="Q123" s="6"/>
    </row>
    <row r="124" spans="2:17" s="8" customFormat="1" ht="9">
      <c r="B124" s="84"/>
      <c r="D124" s="9"/>
      <c r="E124" s="10"/>
      <c r="F124" s="3"/>
      <c r="G124" s="4"/>
      <c r="H124" s="5"/>
      <c r="I124" s="4"/>
      <c r="J124" s="150"/>
      <c r="K124" s="6"/>
      <c r="L124" s="6"/>
      <c r="M124" s="6"/>
      <c r="N124" s="6"/>
      <c r="O124" s="6"/>
      <c r="P124" s="6"/>
      <c r="Q124" s="6"/>
    </row>
    <row r="125" spans="2:17" s="8" customFormat="1" ht="9">
      <c r="B125" s="84"/>
      <c r="D125" s="9"/>
      <c r="E125" s="10"/>
      <c r="F125" s="3"/>
      <c r="G125" s="4"/>
      <c r="H125" s="5"/>
      <c r="I125" s="4"/>
      <c r="J125" s="150"/>
      <c r="K125" s="6"/>
      <c r="L125" s="6"/>
      <c r="M125" s="6"/>
      <c r="N125" s="6"/>
      <c r="O125" s="6"/>
      <c r="P125" s="6"/>
      <c r="Q125" s="6"/>
    </row>
    <row r="126" spans="2:17" s="8" customFormat="1" ht="9">
      <c r="B126" s="84"/>
      <c r="D126" s="9"/>
      <c r="E126" s="10"/>
      <c r="F126" s="3"/>
      <c r="G126" s="4"/>
      <c r="H126" s="5"/>
      <c r="I126" s="4"/>
      <c r="J126" s="150"/>
      <c r="K126" s="6"/>
      <c r="L126" s="6"/>
      <c r="M126" s="6"/>
      <c r="N126" s="6"/>
      <c r="O126" s="6"/>
      <c r="P126" s="6"/>
      <c r="Q126" s="6"/>
    </row>
    <row r="127" spans="2:17" s="8" customFormat="1" ht="9">
      <c r="B127" s="84"/>
      <c r="D127" s="9"/>
      <c r="E127" s="10"/>
      <c r="F127" s="3"/>
      <c r="G127" s="4"/>
      <c r="H127" s="5"/>
      <c r="I127" s="4"/>
      <c r="J127" s="150"/>
      <c r="K127" s="6"/>
      <c r="L127" s="6"/>
      <c r="M127" s="6"/>
      <c r="N127" s="6"/>
      <c r="O127" s="6"/>
      <c r="P127" s="6"/>
      <c r="Q127" s="6"/>
    </row>
    <row r="128" spans="2:17" s="8" customFormat="1" ht="9">
      <c r="B128" s="84"/>
      <c r="D128" s="9"/>
      <c r="E128" s="10"/>
      <c r="F128" s="3"/>
      <c r="G128" s="4"/>
      <c r="H128" s="5"/>
      <c r="I128" s="4"/>
      <c r="J128" s="150"/>
      <c r="K128" s="6"/>
      <c r="L128" s="6"/>
      <c r="M128" s="6"/>
      <c r="N128" s="6"/>
      <c r="O128" s="6"/>
      <c r="P128" s="6"/>
      <c r="Q128" s="6"/>
    </row>
    <row r="129" spans="2:17" s="8" customFormat="1" ht="9">
      <c r="B129" s="84"/>
      <c r="D129" s="9"/>
      <c r="E129" s="10"/>
      <c r="F129" s="3"/>
      <c r="G129" s="4"/>
      <c r="H129" s="5"/>
      <c r="I129" s="4"/>
      <c r="J129" s="150"/>
      <c r="K129" s="6"/>
      <c r="L129" s="6"/>
      <c r="M129" s="6"/>
      <c r="N129" s="6"/>
      <c r="O129" s="6"/>
      <c r="P129" s="6"/>
      <c r="Q129" s="6"/>
    </row>
    <row r="130" spans="2:17" s="8" customFormat="1" ht="9">
      <c r="B130" s="84"/>
      <c r="D130" s="9"/>
      <c r="E130" s="10"/>
      <c r="F130" s="3"/>
      <c r="G130" s="4"/>
      <c r="H130" s="5"/>
      <c r="I130" s="4"/>
      <c r="J130" s="150"/>
      <c r="K130" s="6"/>
      <c r="L130" s="6"/>
      <c r="M130" s="6"/>
      <c r="N130" s="6"/>
      <c r="O130" s="6"/>
      <c r="P130" s="6"/>
      <c r="Q130" s="6"/>
    </row>
    <row r="131" spans="2:17" s="8" customFormat="1" ht="9">
      <c r="B131" s="84"/>
      <c r="D131" s="9"/>
      <c r="E131" s="10"/>
      <c r="F131" s="3"/>
      <c r="G131" s="4"/>
      <c r="H131" s="5"/>
      <c r="I131" s="4"/>
      <c r="J131" s="150"/>
      <c r="K131" s="6"/>
      <c r="L131" s="6"/>
      <c r="M131" s="6"/>
      <c r="N131" s="6"/>
      <c r="O131" s="6"/>
      <c r="P131" s="6"/>
      <c r="Q131" s="6"/>
    </row>
    <row r="132" spans="2:17" s="8" customFormat="1" ht="9">
      <c r="B132" s="84"/>
      <c r="D132" s="9"/>
      <c r="E132" s="10"/>
      <c r="F132" s="3"/>
      <c r="G132" s="4"/>
      <c r="H132" s="5"/>
      <c r="I132" s="4"/>
      <c r="J132" s="150"/>
      <c r="K132" s="6"/>
      <c r="L132" s="6"/>
      <c r="M132" s="6"/>
      <c r="N132" s="6"/>
      <c r="O132" s="6"/>
      <c r="P132" s="6"/>
      <c r="Q132" s="6"/>
    </row>
    <row r="133" spans="2:17" s="8" customFormat="1" ht="9">
      <c r="B133" s="84"/>
      <c r="D133" s="9"/>
      <c r="E133" s="10"/>
      <c r="F133" s="3"/>
      <c r="G133" s="4"/>
      <c r="H133" s="5"/>
      <c r="I133" s="4"/>
      <c r="J133" s="150"/>
      <c r="K133" s="6"/>
      <c r="L133" s="6"/>
      <c r="M133" s="6"/>
      <c r="N133" s="6"/>
      <c r="O133" s="6"/>
      <c r="P133" s="6"/>
      <c r="Q133" s="6"/>
    </row>
    <row r="134" spans="2:17" s="8" customFormat="1" ht="9">
      <c r="B134" s="84"/>
      <c r="D134" s="9"/>
      <c r="E134" s="10"/>
      <c r="F134" s="3"/>
      <c r="G134" s="4"/>
      <c r="H134" s="5"/>
      <c r="I134" s="4"/>
      <c r="J134" s="150"/>
      <c r="K134" s="6"/>
      <c r="L134" s="6"/>
      <c r="M134" s="6"/>
      <c r="N134" s="6"/>
      <c r="O134" s="6"/>
      <c r="P134" s="6"/>
      <c r="Q134" s="6"/>
    </row>
    <row r="135" spans="2:17" s="8" customFormat="1" ht="9">
      <c r="B135" s="84"/>
      <c r="D135" s="9"/>
      <c r="E135" s="10"/>
      <c r="F135" s="3"/>
      <c r="G135" s="4"/>
      <c r="H135" s="5"/>
      <c r="I135" s="4"/>
      <c r="J135" s="150"/>
      <c r="K135" s="6"/>
      <c r="L135" s="6"/>
      <c r="M135" s="6"/>
      <c r="N135" s="6"/>
      <c r="O135" s="6"/>
      <c r="P135" s="6"/>
      <c r="Q135" s="6"/>
    </row>
    <row r="136" spans="2:17" s="8" customFormat="1" ht="9">
      <c r="B136" s="84"/>
      <c r="D136" s="9"/>
      <c r="E136" s="10"/>
      <c r="F136" s="3"/>
      <c r="G136" s="4"/>
      <c r="H136" s="5"/>
      <c r="I136" s="4"/>
      <c r="J136" s="150"/>
      <c r="K136" s="6"/>
      <c r="L136" s="6"/>
      <c r="M136" s="6"/>
      <c r="N136" s="6"/>
      <c r="O136" s="6"/>
      <c r="P136" s="6"/>
      <c r="Q136" s="6"/>
    </row>
    <row r="137" spans="2:17" s="8" customFormat="1" ht="9">
      <c r="B137" s="84"/>
      <c r="D137" s="9"/>
      <c r="E137" s="10"/>
      <c r="F137" s="3"/>
      <c r="G137" s="4"/>
      <c r="H137" s="5"/>
      <c r="I137" s="4"/>
      <c r="J137" s="150"/>
      <c r="K137" s="6"/>
      <c r="L137" s="6"/>
      <c r="M137" s="6"/>
      <c r="N137" s="6"/>
      <c r="O137" s="6"/>
      <c r="P137" s="6"/>
      <c r="Q137" s="6"/>
    </row>
    <row r="138" spans="2:17" s="8" customFormat="1" ht="9">
      <c r="B138" s="84"/>
      <c r="D138" s="9"/>
      <c r="E138" s="10"/>
      <c r="F138" s="3"/>
      <c r="G138" s="4"/>
      <c r="H138" s="5"/>
      <c r="I138" s="4"/>
      <c r="J138" s="150"/>
      <c r="K138" s="6"/>
      <c r="L138" s="6"/>
      <c r="M138" s="6"/>
      <c r="N138" s="6"/>
      <c r="O138" s="6"/>
      <c r="P138" s="6"/>
      <c r="Q138" s="6"/>
    </row>
    <row r="139" spans="2:17" s="8" customFormat="1" ht="9">
      <c r="B139" s="84"/>
      <c r="D139" s="9"/>
      <c r="E139" s="10"/>
      <c r="F139" s="3"/>
      <c r="G139" s="4"/>
      <c r="H139" s="5"/>
      <c r="I139" s="4"/>
      <c r="J139" s="150"/>
      <c r="K139" s="6"/>
      <c r="L139" s="6"/>
      <c r="M139" s="6"/>
      <c r="N139" s="6"/>
      <c r="O139" s="6"/>
      <c r="P139" s="6"/>
      <c r="Q139" s="6"/>
    </row>
    <row r="140" spans="2:17" s="8" customFormat="1" ht="9">
      <c r="B140" s="84"/>
      <c r="D140" s="9"/>
      <c r="E140" s="10"/>
      <c r="F140" s="3"/>
      <c r="G140" s="4"/>
      <c r="H140" s="5"/>
      <c r="I140" s="4"/>
      <c r="J140" s="150"/>
      <c r="K140" s="6"/>
      <c r="L140" s="6"/>
      <c r="M140" s="6"/>
      <c r="N140" s="6"/>
      <c r="O140" s="6"/>
      <c r="P140" s="6"/>
      <c r="Q140" s="6"/>
    </row>
    <row r="141" spans="2:17" s="8" customFormat="1" ht="9">
      <c r="B141" s="84"/>
      <c r="D141" s="9"/>
      <c r="E141" s="10"/>
      <c r="F141" s="3"/>
      <c r="G141" s="4"/>
      <c r="H141" s="5"/>
      <c r="I141" s="4"/>
      <c r="J141" s="150"/>
      <c r="K141" s="6"/>
      <c r="L141" s="6"/>
      <c r="M141" s="6"/>
      <c r="N141" s="6"/>
      <c r="O141" s="6"/>
      <c r="P141" s="6"/>
      <c r="Q141" s="6"/>
    </row>
    <row r="142" spans="2:17" s="8" customFormat="1" ht="9">
      <c r="B142" s="84"/>
      <c r="D142" s="9"/>
      <c r="E142" s="10"/>
      <c r="F142" s="3"/>
      <c r="G142" s="4"/>
      <c r="H142" s="5"/>
      <c r="I142" s="4"/>
      <c r="J142" s="150"/>
      <c r="K142" s="6"/>
      <c r="L142" s="6"/>
      <c r="M142" s="6"/>
      <c r="N142" s="6"/>
      <c r="O142" s="6"/>
      <c r="P142" s="6"/>
      <c r="Q142" s="6"/>
    </row>
    <row r="143" spans="2:17" s="8" customFormat="1" ht="9">
      <c r="B143" s="84"/>
      <c r="D143" s="9"/>
      <c r="E143" s="10"/>
      <c r="F143" s="3"/>
      <c r="G143" s="4"/>
      <c r="H143" s="5"/>
      <c r="I143" s="4"/>
      <c r="J143" s="150"/>
      <c r="K143" s="6"/>
      <c r="L143" s="6"/>
      <c r="M143" s="6"/>
      <c r="N143" s="6"/>
      <c r="O143" s="6"/>
      <c r="P143" s="6"/>
      <c r="Q143" s="6"/>
    </row>
    <row r="144" spans="2:17" s="8" customFormat="1" ht="9">
      <c r="B144" s="84"/>
      <c r="D144" s="9"/>
      <c r="E144" s="10"/>
      <c r="F144" s="3"/>
      <c r="G144" s="4"/>
      <c r="H144" s="5"/>
      <c r="I144" s="4"/>
      <c r="J144" s="150"/>
      <c r="K144" s="6"/>
      <c r="L144" s="6"/>
      <c r="M144" s="6"/>
      <c r="N144" s="6"/>
      <c r="O144" s="6"/>
      <c r="P144" s="6"/>
      <c r="Q144" s="6"/>
    </row>
    <row r="145" spans="2:17" s="8" customFormat="1" ht="9">
      <c r="B145" s="84"/>
      <c r="D145" s="9"/>
      <c r="E145" s="10"/>
      <c r="F145" s="3"/>
      <c r="G145" s="4"/>
      <c r="H145" s="5"/>
      <c r="I145" s="4"/>
      <c r="J145" s="150"/>
      <c r="K145" s="6"/>
      <c r="L145" s="6"/>
      <c r="M145" s="6"/>
      <c r="N145" s="6"/>
      <c r="O145" s="6"/>
      <c r="P145" s="6"/>
      <c r="Q145" s="6"/>
    </row>
    <row r="146" spans="2:17" s="8" customFormat="1" ht="9">
      <c r="B146" s="84"/>
      <c r="D146" s="9"/>
      <c r="E146" s="10"/>
      <c r="F146" s="3"/>
      <c r="G146" s="4"/>
      <c r="H146" s="5"/>
      <c r="I146" s="4"/>
      <c r="J146" s="150"/>
      <c r="K146" s="6"/>
      <c r="L146" s="6"/>
      <c r="M146" s="6"/>
      <c r="N146" s="6"/>
      <c r="O146" s="6"/>
      <c r="P146" s="6"/>
      <c r="Q146" s="6"/>
    </row>
    <row r="147" spans="2:17" s="8" customFormat="1" ht="9">
      <c r="B147" s="84"/>
      <c r="D147" s="9"/>
      <c r="E147" s="10"/>
      <c r="F147" s="3"/>
      <c r="G147" s="4"/>
      <c r="H147" s="5"/>
      <c r="I147" s="4"/>
      <c r="J147" s="150"/>
      <c r="K147" s="6"/>
      <c r="L147" s="6"/>
      <c r="M147" s="6"/>
      <c r="N147" s="6"/>
      <c r="O147" s="6"/>
      <c r="P147" s="6"/>
      <c r="Q147" s="6"/>
    </row>
    <row r="148" spans="2:17" s="8" customFormat="1" ht="9">
      <c r="B148" s="84"/>
      <c r="D148" s="9"/>
      <c r="E148" s="10"/>
      <c r="F148" s="3"/>
      <c r="G148" s="4"/>
      <c r="H148" s="5"/>
      <c r="I148" s="4"/>
      <c r="J148" s="150"/>
      <c r="K148" s="6"/>
      <c r="L148" s="6"/>
      <c r="M148" s="6"/>
      <c r="N148" s="6"/>
      <c r="O148" s="6"/>
      <c r="P148" s="6"/>
      <c r="Q148" s="6"/>
    </row>
    <row r="149" spans="2:17" s="8" customFormat="1" ht="9">
      <c r="B149" s="84"/>
      <c r="D149" s="9"/>
      <c r="E149" s="10"/>
      <c r="F149" s="3"/>
      <c r="G149" s="4"/>
      <c r="H149" s="5"/>
      <c r="I149" s="4"/>
      <c r="J149" s="150"/>
      <c r="K149" s="6"/>
      <c r="L149" s="6"/>
      <c r="M149" s="6"/>
      <c r="N149" s="6"/>
      <c r="O149" s="6"/>
      <c r="P149" s="6"/>
      <c r="Q149" s="6"/>
    </row>
    <row r="150" spans="2:17" s="8" customFormat="1" ht="9">
      <c r="B150" s="84"/>
      <c r="D150" s="9"/>
      <c r="E150" s="10"/>
      <c r="F150" s="3"/>
      <c r="G150" s="4"/>
      <c r="H150" s="5"/>
      <c r="I150" s="4"/>
      <c r="J150" s="150"/>
      <c r="K150" s="6"/>
      <c r="L150" s="6"/>
      <c r="M150" s="6"/>
      <c r="N150" s="6"/>
      <c r="O150" s="6"/>
      <c r="P150" s="6"/>
      <c r="Q150" s="6"/>
    </row>
    <row r="151" spans="2:17" s="8" customFormat="1" ht="9">
      <c r="B151" s="84"/>
      <c r="D151" s="9"/>
      <c r="E151" s="10"/>
      <c r="F151" s="3"/>
      <c r="G151" s="4"/>
      <c r="H151" s="5"/>
      <c r="I151" s="4"/>
      <c r="J151" s="150"/>
      <c r="K151" s="6"/>
      <c r="L151" s="6"/>
      <c r="M151" s="6"/>
      <c r="N151" s="6"/>
      <c r="O151" s="6"/>
      <c r="P151" s="6"/>
      <c r="Q151" s="6"/>
    </row>
    <row r="152" spans="2:17" s="8" customFormat="1" ht="9">
      <c r="B152" s="84"/>
      <c r="D152" s="9"/>
      <c r="E152" s="10"/>
      <c r="F152" s="3"/>
      <c r="G152" s="4"/>
      <c r="H152" s="5"/>
      <c r="I152" s="4"/>
      <c r="J152" s="150"/>
      <c r="K152" s="6"/>
      <c r="L152" s="6"/>
      <c r="M152" s="6"/>
      <c r="N152" s="6"/>
      <c r="O152" s="6"/>
      <c r="P152" s="6"/>
      <c r="Q152" s="6"/>
    </row>
    <row r="153" spans="2:17" s="8" customFormat="1" ht="9">
      <c r="B153" s="84"/>
      <c r="D153" s="9"/>
      <c r="E153" s="10"/>
      <c r="F153" s="3"/>
      <c r="G153" s="4"/>
      <c r="H153" s="5"/>
      <c r="I153" s="4"/>
      <c r="J153" s="150"/>
      <c r="K153" s="6"/>
      <c r="L153" s="6"/>
      <c r="M153" s="6"/>
      <c r="N153" s="6"/>
      <c r="O153" s="6"/>
      <c r="P153" s="6"/>
      <c r="Q153" s="6"/>
    </row>
    <row r="154" spans="2:17" s="8" customFormat="1" ht="9">
      <c r="B154" s="84"/>
      <c r="D154" s="9"/>
      <c r="E154" s="10"/>
      <c r="F154" s="3"/>
      <c r="G154" s="4"/>
      <c r="H154" s="5"/>
      <c r="I154" s="4"/>
      <c r="J154" s="150"/>
      <c r="K154" s="6"/>
      <c r="L154" s="6"/>
      <c r="M154" s="6"/>
      <c r="N154" s="6"/>
      <c r="O154" s="6"/>
      <c r="P154" s="6"/>
      <c r="Q154" s="6"/>
    </row>
    <row r="155" spans="2:17" s="8" customFormat="1" ht="9">
      <c r="B155" s="84"/>
      <c r="D155" s="9"/>
      <c r="E155" s="10"/>
      <c r="F155" s="3"/>
      <c r="G155" s="4"/>
      <c r="H155" s="5"/>
      <c r="I155" s="4"/>
      <c r="J155" s="150"/>
      <c r="K155" s="6"/>
      <c r="L155" s="6"/>
      <c r="M155" s="6"/>
      <c r="N155" s="6"/>
      <c r="O155" s="6"/>
      <c r="P155" s="6"/>
      <c r="Q155" s="6"/>
    </row>
    <row r="156" spans="2:17" s="8" customFormat="1" ht="9">
      <c r="B156" s="84"/>
      <c r="D156" s="9"/>
      <c r="E156" s="10"/>
      <c r="F156" s="3"/>
      <c r="G156" s="4"/>
      <c r="H156" s="5"/>
      <c r="I156" s="4"/>
      <c r="J156" s="150"/>
      <c r="K156" s="6"/>
      <c r="L156" s="6"/>
      <c r="M156" s="6"/>
      <c r="N156" s="6"/>
      <c r="O156" s="6"/>
      <c r="P156" s="6"/>
      <c r="Q156" s="6"/>
    </row>
    <row r="157" spans="2:17" s="8" customFormat="1" ht="9">
      <c r="B157" s="84"/>
      <c r="D157" s="9"/>
      <c r="E157" s="10"/>
      <c r="F157" s="3"/>
      <c r="G157" s="4"/>
      <c r="H157" s="5"/>
      <c r="I157" s="4"/>
      <c r="J157" s="150"/>
      <c r="K157" s="6"/>
      <c r="L157" s="6"/>
      <c r="M157" s="6"/>
      <c r="N157" s="6"/>
      <c r="O157" s="6"/>
      <c r="P157" s="6"/>
      <c r="Q157" s="6"/>
    </row>
    <row r="158" spans="2:17" s="8" customFormat="1" ht="9">
      <c r="B158" s="84"/>
      <c r="D158" s="9"/>
      <c r="E158" s="10"/>
      <c r="F158" s="3"/>
      <c r="G158" s="4"/>
      <c r="H158" s="5"/>
      <c r="I158" s="4"/>
      <c r="J158" s="150"/>
      <c r="K158" s="6"/>
      <c r="L158" s="6"/>
      <c r="M158" s="6"/>
      <c r="N158" s="6"/>
      <c r="O158" s="6"/>
      <c r="P158" s="6"/>
      <c r="Q158" s="6"/>
    </row>
    <row r="159" spans="2:17" s="8" customFormat="1" ht="9">
      <c r="B159" s="84"/>
      <c r="D159" s="9"/>
      <c r="E159" s="10"/>
      <c r="F159" s="3"/>
      <c r="G159" s="4"/>
      <c r="H159" s="5"/>
      <c r="I159" s="4"/>
      <c r="J159" s="150"/>
      <c r="K159" s="6"/>
      <c r="L159" s="6"/>
      <c r="M159" s="6"/>
      <c r="N159" s="6"/>
      <c r="O159" s="6"/>
      <c r="P159" s="6"/>
      <c r="Q159" s="6"/>
    </row>
    <row r="160" spans="2:17" s="8" customFormat="1" ht="9">
      <c r="B160" s="84"/>
      <c r="D160" s="9"/>
      <c r="E160" s="10"/>
      <c r="F160" s="3"/>
      <c r="G160" s="4"/>
      <c r="H160" s="5"/>
      <c r="I160" s="4"/>
      <c r="J160" s="150"/>
      <c r="K160" s="6"/>
      <c r="L160" s="6"/>
      <c r="M160" s="6"/>
      <c r="N160" s="6"/>
      <c r="O160" s="6"/>
      <c r="P160" s="6"/>
      <c r="Q160" s="6"/>
    </row>
    <row r="161" spans="2:17" s="8" customFormat="1" ht="9">
      <c r="B161" s="84"/>
      <c r="D161" s="9"/>
      <c r="E161" s="10"/>
      <c r="F161" s="3"/>
      <c r="G161" s="4"/>
      <c r="H161" s="5"/>
      <c r="I161" s="4"/>
      <c r="J161" s="150"/>
      <c r="K161" s="6"/>
      <c r="L161" s="6"/>
      <c r="M161" s="6"/>
      <c r="N161" s="6"/>
      <c r="O161" s="6"/>
      <c r="P161" s="6"/>
      <c r="Q161" s="6"/>
    </row>
    <row r="162" spans="2:17" s="8" customFormat="1" ht="9">
      <c r="B162" s="84"/>
      <c r="D162" s="9"/>
      <c r="E162" s="10"/>
      <c r="F162" s="3"/>
      <c r="G162" s="4"/>
      <c r="H162" s="5"/>
      <c r="I162" s="4"/>
      <c r="J162" s="150"/>
      <c r="K162" s="6"/>
      <c r="L162" s="6"/>
      <c r="M162" s="6"/>
      <c r="N162" s="6"/>
      <c r="O162" s="6"/>
      <c r="P162" s="6"/>
      <c r="Q162" s="6"/>
    </row>
    <row r="163" spans="2:17" s="8" customFormat="1" ht="9">
      <c r="B163" s="84"/>
      <c r="D163" s="9"/>
      <c r="E163" s="10"/>
      <c r="F163" s="3"/>
      <c r="G163" s="4"/>
      <c r="H163" s="5"/>
      <c r="I163" s="4"/>
      <c r="J163" s="150"/>
      <c r="K163" s="6"/>
      <c r="L163" s="6"/>
      <c r="M163" s="6"/>
      <c r="N163" s="6"/>
      <c r="O163" s="6"/>
      <c r="P163" s="6"/>
      <c r="Q163" s="6"/>
    </row>
    <row r="164" spans="2:17" s="8" customFormat="1" ht="9">
      <c r="B164" s="84"/>
      <c r="D164" s="9"/>
      <c r="E164" s="10"/>
      <c r="F164" s="3"/>
      <c r="G164" s="4"/>
      <c r="H164" s="5"/>
      <c r="I164" s="4"/>
      <c r="J164" s="150"/>
      <c r="K164" s="6"/>
      <c r="L164" s="6"/>
      <c r="M164" s="6"/>
      <c r="N164" s="6"/>
      <c r="O164" s="6"/>
      <c r="P164" s="6"/>
      <c r="Q164" s="6"/>
    </row>
    <row r="165" spans="2:17" s="8" customFormat="1" ht="9">
      <c r="B165" s="84"/>
      <c r="D165" s="9"/>
      <c r="E165" s="10"/>
      <c r="F165" s="3"/>
      <c r="G165" s="4"/>
      <c r="H165" s="5"/>
      <c r="I165" s="4"/>
      <c r="J165" s="150"/>
      <c r="K165" s="6"/>
      <c r="L165" s="6"/>
      <c r="M165" s="6"/>
      <c r="N165" s="6"/>
      <c r="O165" s="6"/>
      <c r="P165" s="6"/>
      <c r="Q165" s="6"/>
    </row>
    <row r="166" spans="2:17" s="8" customFormat="1" ht="9">
      <c r="B166" s="84"/>
      <c r="D166" s="9"/>
      <c r="E166" s="10"/>
      <c r="F166" s="3"/>
      <c r="G166" s="4"/>
      <c r="H166" s="5"/>
      <c r="I166" s="4"/>
      <c r="J166" s="150"/>
      <c r="K166" s="6"/>
      <c r="L166" s="6"/>
      <c r="M166" s="6"/>
      <c r="N166" s="6"/>
      <c r="O166" s="6"/>
      <c r="P166" s="6"/>
      <c r="Q166" s="6"/>
    </row>
    <row r="167" spans="2:17" s="8" customFormat="1" ht="9">
      <c r="B167" s="84"/>
      <c r="D167" s="9"/>
      <c r="E167" s="10"/>
      <c r="F167" s="3"/>
      <c r="G167" s="4"/>
      <c r="H167" s="5"/>
      <c r="I167" s="4"/>
      <c r="J167" s="150"/>
      <c r="K167" s="6"/>
      <c r="L167" s="6"/>
      <c r="M167" s="6"/>
      <c r="N167" s="6"/>
      <c r="O167" s="6"/>
      <c r="P167" s="6"/>
      <c r="Q167" s="6"/>
    </row>
    <row r="168" spans="2:17" s="8" customFormat="1" ht="9">
      <c r="B168" s="84"/>
      <c r="D168" s="9"/>
      <c r="E168" s="10"/>
      <c r="F168" s="3"/>
      <c r="G168" s="4"/>
      <c r="H168" s="5"/>
      <c r="I168" s="4"/>
      <c r="J168" s="150"/>
      <c r="K168" s="6"/>
      <c r="L168" s="6"/>
      <c r="M168" s="6"/>
      <c r="N168" s="6"/>
      <c r="O168" s="6"/>
      <c r="P168" s="6"/>
      <c r="Q168" s="6"/>
    </row>
    <row r="169" spans="2:17" s="8" customFormat="1" ht="9">
      <c r="B169" s="84"/>
      <c r="D169" s="9"/>
      <c r="E169" s="10"/>
      <c r="F169" s="3"/>
      <c r="G169" s="4"/>
      <c r="H169" s="5"/>
      <c r="I169" s="4"/>
      <c r="J169" s="150"/>
      <c r="K169" s="6"/>
      <c r="L169" s="6"/>
      <c r="M169" s="6"/>
      <c r="N169" s="6"/>
      <c r="O169" s="6"/>
      <c r="P169" s="6"/>
      <c r="Q169" s="6"/>
    </row>
    <row r="170" spans="2:17" s="8" customFormat="1" ht="9">
      <c r="B170" s="84"/>
      <c r="D170" s="9"/>
      <c r="E170" s="10"/>
      <c r="F170" s="3"/>
      <c r="G170" s="4"/>
      <c r="H170" s="5"/>
      <c r="I170" s="4"/>
      <c r="J170" s="150"/>
      <c r="K170" s="6"/>
      <c r="L170" s="6"/>
      <c r="M170" s="6"/>
      <c r="N170" s="6"/>
      <c r="O170" s="6"/>
      <c r="P170" s="6"/>
      <c r="Q170" s="6"/>
    </row>
    <row r="171" spans="2:17" s="8" customFormat="1" ht="9">
      <c r="B171" s="84"/>
      <c r="D171" s="9"/>
      <c r="E171" s="10"/>
      <c r="F171" s="3"/>
      <c r="G171" s="4"/>
      <c r="H171" s="5"/>
      <c r="I171" s="4"/>
      <c r="J171" s="150"/>
      <c r="K171" s="6"/>
      <c r="L171" s="6"/>
      <c r="M171" s="6"/>
      <c r="N171" s="6"/>
      <c r="O171" s="6"/>
      <c r="P171" s="6"/>
      <c r="Q171" s="6"/>
    </row>
    <row r="172" spans="2:17" s="8" customFormat="1" ht="9">
      <c r="B172" s="84"/>
      <c r="D172" s="9"/>
      <c r="E172" s="10"/>
      <c r="F172" s="3"/>
      <c r="G172" s="4"/>
      <c r="H172" s="5"/>
      <c r="I172" s="4"/>
      <c r="J172" s="150"/>
      <c r="K172" s="6"/>
      <c r="L172" s="6"/>
      <c r="M172" s="6"/>
      <c r="N172" s="6"/>
      <c r="O172" s="6"/>
      <c r="P172" s="6"/>
      <c r="Q172" s="6"/>
    </row>
    <row r="173" spans="2:17" s="8" customFormat="1" ht="9">
      <c r="B173" s="84"/>
      <c r="D173" s="9"/>
      <c r="E173" s="10"/>
      <c r="F173" s="3"/>
      <c r="G173" s="4"/>
      <c r="H173" s="5"/>
      <c r="I173" s="4"/>
      <c r="J173" s="150"/>
      <c r="K173" s="6"/>
      <c r="L173" s="6"/>
      <c r="M173" s="6"/>
      <c r="N173" s="6"/>
      <c r="O173" s="6"/>
      <c r="P173" s="6"/>
      <c r="Q173" s="6"/>
    </row>
    <row r="174" spans="2:17" s="8" customFormat="1" ht="9">
      <c r="B174" s="84"/>
      <c r="D174" s="9"/>
      <c r="E174" s="10"/>
      <c r="F174" s="3"/>
      <c r="G174" s="4"/>
      <c r="H174" s="5"/>
      <c r="I174" s="4"/>
      <c r="J174" s="150"/>
      <c r="K174" s="6"/>
      <c r="L174" s="6"/>
      <c r="M174" s="6"/>
      <c r="N174" s="6"/>
      <c r="O174" s="6"/>
      <c r="P174" s="6"/>
      <c r="Q174" s="6"/>
    </row>
    <row r="175" spans="2:17" s="8" customFormat="1" ht="9">
      <c r="B175" s="84"/>
      <c r="D175" s="9"/>
      <c r="E175" s="10"/>
      <c r="F175" s="3"/>
      <c r="G175" s="4"/>
      <c r="H175" s="5"/>
      <c r="I175" s="4"/>
      <c r="J175" s="150"/>
      <c r="K175" s="6"/>
      <c r="L175" s="6"/>
      <c r="M175" s="6"/>
      <c r="N175" s="6"/>
      <c r="O175" s="6"/>
      <c r="P175" s="6"/>
      <c r="Q175" s="6"/>
    </row>
    <row r="176" spans="2:17" s="8" customFormat="1" ht="9">
      <c r="B176" s="84"/>
      <c r="D176" s="9"/>
      <c r="E176" s="10"/>
      <c r="F176" s="3"/>
      <c r="G176" s="4"/>
      <c r="H176" s="5"/>
      <c r="I176" s="4"/>
      <c r="J176" s="150"/>
      <c r="K176" s="6"/>
      <c r="L176" s="6"/>
      <c r="M176" s="6"/>
      <c r="N176" s="6"/>
      <c r="O176" s="6"/>
      <c r="P176" s="6"/>
      <c r="Q176" s="6"/>
    </row>
    <row r="177" spans="2:17" s="8" customFormat="1" ht="9">
      <c r="B177" s="84"/>
      <c r="D177" s="9"/>
      <c r="E177" s="10"/>
      <c r="F177" s="3"/>
      <c r="G177" s="4"/>
      <c r="H177" s="5"/>
      <c r="I177" s="4"/>
      <c r="J177" s="150"/>
      <c r="K177" s="6"/>
      <c r="L177" s="6"/>
      <c r="M177" s="6"/>
      <c r="N177" s="6"/>
      <c r="O177" s="6"/>
      <c r="P177" s="6"/>
      <c r="Q177" s="6"/>
    </row>
    <row r="178" spans="2:17" s="8" customFormat="1" ht="9">
      <c r="B178" s="84"/>
      <c r="D178" s="9"/>
      <c r="E178" s="10"/>
      <c r="F178" s="3"/>
      <c r="G178" s="4"/>
      <c r="H178" s="5"/>
      <c r="I178" s="4"/>
      <c r="J178" s="150"/>
      <c r="K178" s="6"/>
      <c r="L178" s="6"/>
      <c r="M178" s="6"/>
      <c r="N178" s="6"/>
      <c r="O178" s="6"/>
      <c r="P178" s="6"/>
      <c r="Q178" s="6"/>
    </row>
    <row r="179" spans="2:17" s="8" customFormat="1" ht="9">
      <c r="B179" s="84"/>
      <c r="D179" s="9"/>
      <c r="E179" s="10"/>
      <c r="F179" s="3"/>
      <c r="G179" s="4"/>
      <c r="H179" s="5"/>
      <c r="I179" s="4"/>
      <c r="J179" s="150"/>
      <c r="K179" s="6"/>
      <c r="L179" s="6"/>
      <c r="M179" s="6"/>
      <c r="N179" s="6"/>
      <c r="O179" s="6"/>
      <c r="P179" s="6"/>
      <c r="Q179" s="6"/>
    </row>
    <row r="180" spans="2:17" s="8" customFormat="1" ht="9">
      <c r="B180" s="84"/>
      <c r="D180" s="9"/>
      <c r="E180" s="10"/>
      <c r="F180" s="3"/>
      <c r="G180" s="4"/>
      <c r="H180" s="5"/>
      <c r="I180" s="4"/>
      <c r="J180" s="150"/>
      <c r="K180" s="6"/>
      <c r="L180" s="6"/>
      <c r="M180" s="6"/>
      <c r="N180" s="6"/>
      <c r="O180" s="6"/>
      <c r="P180" s="6"/>
      <c r="Q180" s="6"/>
    </row>
  </sheetData>
  <sheetProtection/>
  <mergeCells count="10">
    <mergeCell ref="B77:B78"/>
    <mergeCell ref="C77:I78"/>
    <mergeCell ref="B70:B71"/>
    <mergeCell ref="C70:I71"/>
    <mergeCell ref="C3:I3"/>
    <mergeCell ref="B5:C6"/>
    <mergeCell ref="D5:E6"/>
    <mergeCell ref="F5:F6"/>
    <mergeCell ref="G5:G6"/>
    <mergeCell ref="H6:I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9" man="1"/>
  </rowBreaks>
</worksheet>
</file>

<file path=xl/worksheets/sheet18.xml><?xml version="1.0" encoding="utf-8"?>
<worksheet xmlns="http://schemas.openxmlformats.org/spreadsheetml/2006/main" xmlns:r="http://schemas.openxmlformats.org/officeDocument/2006/relationships">
  <dimension ref="B2:Q182"/>
  <sheetViews>
    <sheetView showZeros="0"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7109375" style="3" customWidth="1"/>
    <col min="7" max="7" width="8.8515625" style="4" bestFit="1" customWidth="1"/>
    <col min="8" max="8" width="9.57421875" style="5" customWidth="1"/>
    <col min="9" max="9" width="9.57421875" style="4" bestFit="1" customWidth="1"/>
    <col min="10" max="10" width="1.28515625" style="150" customWidth="1"/>
    <col min="11" max="11" width="1.1484375" style="6" customWidth="1"/>
    <col min="12" max="12" width="11.421875" style="6" customWidth="1"/>
    <col min="13" max="13" width="11.421875" style="156" customWidth="1"/>
    <col min="14" max="17" width="11.421875" style="6" customWidth="1"/>
    <col min="18" max="16384" width="11.421875" style="7" customWidth="1"/>
  </cols>
  <sheetData>
    <row r="2" spans="2:5" ht="12.75">
      <c r="B2" s="2" t="s">
        <v>115</v>
      </c>
      <c r="C2" s="80" t="s">
        <v>181</v>
      </c>
      <c r="D2" s="1"/>
      <c r="E2" s="2"/>
    </row>
    <row r="3" spans="2:9" ht="28.5" customHeight="1">
      <c r="B3" s="2" t="s">
        <v>114</v>
      </c>
      <c r="C3" s="268" t="s">
        <v>176</v>
      </c>
      <c r="D3" s="268"/>
      <c r="E3" s="268"/>
      <c r="F3" s="268"/>
      <c r="G3" s="268"/>
      <c r="H3" s="268"/>
      <c r="I3" s="268"/>
    </row>
    <row r="4" ht="6.75" customHeight="1"/>
    <row r="5" spans="2:9" ht="25.5" customHeight="1">
      <c r="B5" s="273" t="s">
        <v>0</v>
      </c>
      <c r="C5" s="274"/>
      <c r="D5" s="267" t="s">
        <v>117</v>
      </c>
      <c r="E5" s="267"/>
      <c r="F5" s="271" t="s">
        <v>3</v>
      </c>
      <c r="G5" s="270" t="s">
        <v>2</v>
      </c>
      <c r="H5" s="40" t="s">
        <v>55</v>
      </c>
      <c r="I5" s="119"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13" s="6" customFormat="1" ht="22.5" customHeight="1">
      <c r="B8" s="73">
        <v>1</v>
      </c>
      <c r="C8" s="45" t="s">
        <v>177</v>
      </c>
      <c r="D8" s="48">
        <f>G8*0.5659</f>
        <v>26547.500799999998</v>
      </c>
      <c r="E8" s="49" t="s">
        <v>109</v>
      </c>
      <c r="F8" s="42" t="s">
        <v>13</v>
      </c>
      <c r="G8" s="46">
        <v>46912</v>
      </c>
      <c r="H8" s="132">
        <v>30</v>
      </c>
      <c r="I8" s="47">
        <v>1407360</v>
      </c>
      <c r="J8" s="151" t="s">
        <v>170</v>
      </c>
      <c r="K8" s="129"/>
      <c r="M8" s="156"/>
    </row>
    <row r="9" spans="2:13" s="6" customFormat="1" ht="9">
      <c r="B9" s="74">
        <v>2</v>
      </c>
      <c r="C9" s="27" t="s">
        <v>27</v>
      </c>
      <c r="D9" s="50">
        <f aca="true" t="shared" si="0" ref="D9:D14">G9*0.5659</f>
        <v>158865.67289999998</v>
      </c>
      <c r="E9" s="51" t="s">
        <v>109</v>
      </c>
      <c r="F9" s="28" t="s">
        <v>13</v>
      </c>
      <c r="G9" s="29">
        <v>280731</v>
      </c>
      <c r="H9" s="133">
        <v>6</v>
      </c>
      <c r="I9" s="31">
        <v>1684386</v>
      </c>
      <c r="J9" s="150"/>
      <c r="M9" s="156"/>
    </row>
    <row r="10" spans="2:13" s="6" customFormat="1" ht="9">
      <c r="B10" s="74">
        <v>3</v>
      </c>
      <c r="C10" s="27" t="s">
        <v>14</v>
      </c>
      <c r="D10" s="50">
        <f>G10*0.5659</f>
        <v>22461.136899999998</v>
      </c>
      <c r="E10" s="51" t="s">
        <v>109</v>
      </c>
      <c r="F10" s="28" t="s">
        <v>13</v>
      </c>
      <c r="G10" s="29">
        <v>39691</v>
      </c>
      <c r="H10" s="133">
        <v>5</v>
      </c>
      <c r="I10" s="31">
        <v>198455</v>
      </c>
      <c r="J10" s="150"/>
      <c r="M10" s="156"/>
    </row>
    <row r="11" spans="2:13" s="6" customFormat="1" ht="9">
      <c r="B11" s="74">
        <v>4</v>
      </c>
      <c r="C11" s="27" t="s">
        <v>16</v>
      </c>
      <c r="D11" s="50">
        <f>G11*0.5659</f>
        <v>319.7335</v>
      </c>
      <c r="E11" s="51" t="s">
        <v>109</v>
      </c>
      <c r="F11" s="28" t="s">
        <v>13</v>
      </c>
      <c r="G11" s="29">
        <v>565</v>
      </c>
      <c r="H11" s="133">
        <v>3</v>
      </c>
      <c r="I11" s="31">
        <v>1695</v>
      </c>
      <c r="J11" s="150"/>
      <c r="M11" s="156"/>
    </row>
    <row r="12" spans="2:13" s="6" customFormat="1" ht="9">
      <c r="B12" s="74">
        <v>5</v>
      </c>
      <c r="C12" s="27" t="s">
        <v>28</v>
      </c>
      <c r="D12" s="50">
        <f t="shared" si="0"/>
        <v>3.9612999999999996</v>
      </c>
      <c r="E12" s="51" t="s">
        <v>109</v>
      </c>
      <c r="F12" s="28" t="s">
        <v>13</v>
      </c>
      <c r="G12" s="29">
        <v>7</v>
      </c>
      <c r="H12" s="133">
        <v>12</v>
      </c>
      <c r="I12" s="31">
        <v>84</v>
      </c>
      <c r="J12" s="150"/>
      <c r="M12" s="156"/>
    </row>
    <row r="13" spans="2:13" s="6" customFormat="1" ht="9">
      <c r="B13" s="74">
        <v>6</v>
      </c>
      <c r="C13" s="27" t="s">
        <v>15</v>
      </c>
      <c r="D13" s="50">
        <f t="shared" si="0"/>
        <v>413517.27749999997</v>
      </c>
      <c r="E13" s="51" t="s">
        <v>109</v>
      </c>
      <c r="F13" s="28" t="s">
        <v>13</v>
      </c>
      <c r="G13" s="29">
        <v>730725</v>
      </c>
      <c r="H13" s="133">
        <v>5</v>
      </c>
      <c r="I13" s="31">
        <v>3653625</v>
      </c>
      <c r="J13" s="151" t="s">
        <v>170</v>
      </c>
      <c r="M13" s="156"/>
    </row>
    <row r="14" spans="2:13" s="6" customFormat="1" ht="9">
      <c r="B14" s="74">
        <v>7</v>
      </c>
      <c r="C14" s="27" t="s">
        <v>17</v>
      </c>
      <c r="D14" s="50">
        <f t="shared" si="0"/>
        <v>11267.6349</v>
      </c>
      <c r="E14" s="51" t="s">
        <v>109</v>
      </c>
      <c r="F14" s="28" t="s">
        <v>13</v>
      </c>
      <c r="G14" s="29">
        <v>19911</v>
      </c>
      <c r="H14" s="133">
        <v>4</v>
      </c>
      <c r="I14" s="31">
        <v>79644</v>
      </c>
      <c r="J14" s="150"/>
      <c r="M14" s="156"/>
    </row>
    <row r="15" spans="2:13" s="6" customFormat="1" ht="9">
      <c r="B15" s="74">
        <v>8</v>
      </c>
      <c r="C15" s="27" t="s">
        <v>29</v>
      </c>
      <c r="D15" s="50"/>
      <c r="E15" s="51"/>
      <c r="F15" s="28" t="s">
        <v>4</v>
      </c>
      <c r="G15" s="29">
        <v>100243</v>
      </c>
      <c r="H15" s="133">
        <v>80</v>
      </c>
      <c r="I15" s="31">
        <v>8019440</v>
      </c>
      <c r="J15" s="150"/>
      <c r="M15" s="156"/>
    </row>
    <row r="16" spans="2:13" s="6" customFormat="1" ht="9">
      <c r="B16" s="74">
        <v>9</v>
      </c>
      <c r="C16" s="27" t="s">
        <v>202</v>
      </c>
      <c r="D16" s="50"/>
      <c r="E16" s="51"/>
      <c r="F16" s="28" t="s">
        <v>4</v>
      </c>
      <c r="G16" s="29">
        <v>122984</v>
      </c>
      <c r="H16" s="133">
        <v>15</v>
      </c>
      <c r="I16" s="31">
        <v>1844760</v>
      </c>
      <c r="J16" s="150"/>
      <c r="M16" s="156"/>
    </row>
    <row r="17" spans="2:13" s="6" customFormat="1" ht="9" customHeight="1">
      <c r="B17" s="74">
        <v>10</v>
      </c>
      <c r="C17" s="27" t="s">
        <v>31</v>
      </c>
      <c r="D17" s="50"/>
      <c r="E17" s="51"/>
      <c r="F17" s="28" t="s">
        <v>4</v>
      </c>
      <c r="G17" s="29">
        <v>41168</v>
      </c>
      <c r="H17" s="133">
        <v>4.4</v>
      </c>
      <c r="I17" s="31">
        <v>181139</v>
      </c>
      <c r="J17" s="150"/>
      <c r="M17" s="156"/>
    </row>
    <row r="18" spans="2:13" s="6" customFormat="1" ht="9">
      <c r="B18" s="74">
        <v>11</v>
      </c>
      <c r="C18" s="27" t="s">
        <v>32</v>
      </c>
      <c r="D18" s="50"/>
      <c r="E18" s="51"/>
      <c r="F18" s="28" t="s">
        <v>4</v>
      </c>
      <c r="G18" s="29">
        <v>61094</v>
      </c>
      <c r="H18" s="133">
        <v>2.2</v>
      </c>
      <c r="I18" s="31">
        <v>134407</v>
      </c>
      <c r="J18" s="150"/>
      <c r="M18" s="156"/>
    </row>
    <row r="19" spans="2:13" s="6" customFormat="1" ht="9" customHeight="1">
      <c r="B19" s="74">
        <v>12</v>
      </c>
      <c r="C19" s="27" t="s">
        <v>33</v>
      </c>
      <c r="D19" s="50"/>
      <c r="E19" s="51"/>
      <c r="F19" s="28" t="s">
        <v>4</v>
      </c>
      <c r="G19" s="29">
        <v>4079</v>
      </c>
      <c r="H19" s="133">
        <v>10.6666666666666</v>
      </c>
      <c r="I19" s="31">
        <v>43509</v>
      </c>
      <c r="J19" s="150"/>
      <c r="M19" s="156"/>
    </row>
    <row r="20" spans="2:13" s="6" customFormat="1" ht="9">
      <c r="B20" s="74">
        <v>13</v>
      </c>
      <c r="C20" s="27" t="s">
        <v>34</v>
      </c>
      <c r="D20" s="50"/>
      <c r="E20" s="51"/>
      <c r="F20" s="28" t="s">
        <v>4</v>
      </c>
      <c r="G20" s="29">
        <v>67453</v>
      </c>
      <c r="H20" s="133">
        <v>37.5</v>
      </c>
      <c r="I20" s="31">
        <v>2529488</v>
      </c>
      <c r="J20" s="150"/>
      <c r="M20" s="156"/>
    </row>
    <row r="21" spans="2:13" s="6" customFormat="1" ht="9">
      <c r="B21" s="74">
        <v>14</v>
      </c>
      <c r="C21" s="27" t="s">
        <v>230</v>
      </c>
      <c r="D21" s="50">
        <f>G21*56.001</f>
        <v>692676.369</v>
      </c>
      <c r="E21" s="51" t="s">
        <v>110</v>
      </c>
      <c r="F21" s="28" t="s">
        <v>6</v>
      </c>
      <c r="G21" s="29">
        <v>12369</v>
      </c>
      <c r="H21" s="133">
        <v>21</v>
      </c>
      <c r="I21" s="31">
        <v>259749</v>
      </c>
      <c r="J21" s="150"/>
      <c r="M21" s="156"/>
    </row>
    <row r="22" spans="2:13" s="6" customFormat="1" ht="9">
      <c r="B22" s="74">
        <v>15</v>
      </c>
      <c r="C22" s="27" t="s">
        <v>36</v>
      </c>
      <c r="D22" s="50"/>
      <c r="E22" s="51"/>
      <c r="F22" s="28" t="s">
        <v>4</v>
      </c>
      <c r="G22" s="29">
        <v>300419</v>
      </c>
      <c r="H22" s="133">
        <v>1.2</v>
      </c>
      <c r="I22" s="31">
        <v>360503</v>
      </c>
      <c r="J22" s="150"/>
      <c r="M22" s="156"/>
    </row>
    <row r="23" spans="2:13" s="6" customFormat="1" ht="9">
      <c r="B23" s="74">
        <v>16</v>
      </c>
      <c r="C23" s="27" t="s">
        <v>37</v>
      </c>
      <c r="D23" s="50"/>
      <c r="E23" s="51"/>
      <c r="F23" s="28" t="s">
        <v>4</v>
      </c>
      <c r="G23" s="29">
        <v>1264569</v>
      </c>
      <c r="H23" s="133">
        <v>0.25</v>
      </c>
      <c r="I23" s="31">
        <v>316142</v>
      </c>
      <c r="J23" s="150"/>
      <c r="M23" s="156"/>
    </row>
    <row r="24" spans="2:13" s="6" customFormat="1" ht="9">
      <c r="B24" s="74">
        <v>17</v>
      </c>
      <c r="C24" s="27" t="s">
        <v>38</v>
      </c>
      <c r="D24" s="50"/>
      <c r="E24" s="51"/>
      <c r="F24" s="28" t="s">
        <v>4</v>
      </c>
      <c r="G24" s="29">
        <v>1270</v>
      </c>
      <c r="H24" s="133">
        <v>25</v>
      </c>
      <c r="I24" s="31">
        <v>31750</v>
      </c>
      <c r="J24" s="150"/>
      <c r="M24" s="156"/>
    </row>
    <row r="25" spans="2:13" s="6" customFormat="1" ht="9" customHeight="1">
      <c r="B25" s="74">
        <v>18</v>
      </c>
      <c r="C25" s="27" t="s">
        <v>231</v>
      </c>
      <c r="D25" s="52"/>
      <c r="E25" s="51"/>
      <c r="F25" s="28" t="s">
        <v>4</v>
      </c>
      <c r="G25" s="29">
        <v>1156</v>
      </c>
      <c r="H25" s="133">
        <v>25</v>
      </c>
      <c r="I25" s="31">
        <v>28900</v>
      </c>
      <c r="J25" s="150"/>
      <c r="M25" s="156"/>
    </row>
    <row r="26" spans="2:13" s="6" customFormat="1" ht="9">
      <c r="B26" s="74">
        <v>19</v>
      </c>
      <c r="C26" s="27" t="s">
        <v>40</v>
      </c>
      <c r="D26" s="50"/>
      <c r="E26" s="51"/>
      <c r="F26" s="28" t="s">
        <v>4</v>
      </c>
      <c r="G26" s="29">
        <v>7305</v>
      </c>
      <c r="H26" s="133">
        <v>9</v>
      </c>
      <c r="I26" s="31">
        <v>65745</v>
      </c>
      <c r="J26" s="150"/>
      <c r="M26" s="156"/>
    </row>
    <row r="27" spans="2:13" s="6" customFormat="1" ht="9">
      <c r="B27" s="74">
        <v>20</v>
      </c>
      <c r="C27" s="27" t="s">
        <v>5</v>
      </c>
      <c r="D27" s="50"/>
      <c r="E27" s="51"/>
      <c r="F27" s="28" t="s">
        <v>4</v>
      </c>
      <c r="G27" s="29">
        <v>143475</v>
      </c>
      <c r="H27" s="133">
        <v>0.5</v>
      </c>
      <c r="I27" s="31">
        <v>71738</v>
      </c>
      <c r="J27" s="150"/>
      <c r="M27" s="156"/>
    </row>
    <row r="28" spans="2:13" s="6" customFormat="1" ht="9">
      <c r="B28" s="74">
        <v>21</v>
      </c>
      <c r="C28" s="27" t="s">
        <v>41</v>
      </c>
      <c r="D28" s="50">
        <f>G28*56.001</f>
        <v>3808.0679999999998</v>
      </c>
      <c r="E28" s="51" t="s">
        <v>110</v>
      </c>
      <c r="F28" s="28" t="s">
        <v>6</v>
      </c>
      <c r="G28" s="29">
        <v>68</v>
      </c>
      <c r="H28" s="133">
        <v>20</v>
      </c>
      <c r="I28" s="31">
        <v>1360</v>
      </c>
      <c r="J28" s="150"/>
      <c r="M28" s="156"/>
    </row>
    <row r="29" spans="2:13" s="6" customFormat="1" ht="9">
      <c r="B29" s="74">
        <v>22</v>
      </c>
      <c r="C29" s="27" t="s">
        <v>208</v>
      </c>
      <c r="D29" s="50"/>
      <c r="E29" s="51"/>
      <c r="F29" s="28" t="s">
        <v>4</v>
      </c>
      <c r="G29" s="29">
        <v>51767</v>
      </c>
      <c r="H29" s="133">
        <v>1.4</v>
      </c>
      <c r="I29" s="31">
        <v>72474</v>
      </c>
      <c r="J29" s="150"/>
      <c r="M29" s="156"/>
    </row>
    <row r="30" spans="2:13" s="6" customFormat="1" ht="22.5" customHeight="1">
      <c r="B30" s="74">
        <v>23</v>
      </c>
      <c r="C30" s="27" t="s">
        <v>209</v>
      </c>
      <c r="D30" s="50"/>
      <c r="E30" s="51"/>
      <c r="F30" s="28" t="s">
        <v>4</v>
      </c>
      <c r="G30" s="29">
        <v>115441</v>
      </c>
      <c r="H30" s="133">
        <v>0.6</v>
      </c>
      <c r="I30" s="31">
        <v>69265</v>
      </c>
      <c r="J30" s="150"/>
      <c r="M30" s="156"/>
    </row>
    <row r="31" spans="2:13" s="6" customFormat="1" ht="22.5" customHeight="1">
      <c r="B31" s="74">
        <v>24</v>
      </c>
      <c r="C31" s="27" t="s">
        <v>232</v>
      </c>
      <c r="D31" s="52">
        <f>G31*12</f>
        <v>80052</v>
      </c>
      <c r="E31" s="51" t="s">
        <v>116</v>
      </c>
      <c r="F31" s="28" t="s">
        <v>183</v>
      </c>
      <c r="G31" s="29">
        <v>6671</v>
      </c>
      <c r="H31" s="133">
        <v>0.4</v>
      </c>
      <c r="I31" s="31">
        <v>2668</v>
      </c>
      <c r="J31" s="150"/>
      <c r="M31" s="156"/>
    </row>
    <row r="32" spans="2:13" s="6" customFormat="1" ht="30" customHeight="1">
      <c r="B32" s="75">
        <v>25</v>
      </c>
      <c r="C32" s="101" t="s">
        <v>233</v>
      </c>
      <c r="D32" s="50">
        <f>G32*56.001</f>
        <v>881343.738</v>
      </c>
      <c r="E32" s="51" t="s">
        <v>110</v>
      </c>
      <c r="F32" s="42" t="s">
        <v>6</v>
      </c>
      <c r="G32" s="43">
        <v>15738</v>
      </c>
      <c r="H32" s="134">
        <v>20</v>
      </c>
      <c r="I32" s="44">
        <v>314760</v>
      </c>
      <c r="J32" s="150"/>
      <c r="M32" s="156"/>
    </row>
    <row r="33" spans="2:13" s="6" customFormat="1" ht="9" customHeight="1">
      <c r="B33" s="75">
        <v>26</v>
      </c>
      <c r="C33" s="101" t="s">
        <v>234</v>
      </c>
      <c r="D33" s="50">
        <f>G33*56.001</f>
        <v>11645071.944</v>
      </c>
      <c r="E33" s="51" t="s">
        <v>110</v>
      </c>
      <c r="F33" s="42" t="s">
        <v>6</v>
      </c>
      <c r="G33" s="43">
        <v>207944</v>
      </c>
      <c r="H33" s="134">
        <v>5</v>
      </c>
      <c r="I33" s="44">
        <v>1039720</v>
      </c>
      <c r="J33" s="150"/>
      <c r="M33" s="156"/>
    </row>
    <row r="34" spans="2:13" s="6" customFormat="1" ht="9">
      <c r="B34" s="74">
        <v>27</v>
      </c>
      <c r="C34" s="27" t="s">
        <v>148</v>
      </c>
      <c r="D34" s="50">
        <f>G34*56.001</f>
        <v>21085720.524</v>
      </c>
      <c r="E34" s="51" t="s">
        <v>110</v>
      </c>
      <c r="F34" s="28" t="s">
        <v>6</v>
      </c>
      <c r="G34" s="29">
        <v>376524</v>
      </c>
      <c r="H34" s="133">
        <v>3.66666666666666</v>
      </c>
      <c r="I34" s="31">
        <v>1380588</v>
      </c>
      <c r="J34" s="150"/>
      <c r="M34" s="156"/>
    </row>
    <row r="35" spans="2:13" s="6" customFormat="1" ht="9">
      <c r="B35" s="74">
        <v>28</v>
      </c>
      <c r="C35" s="27" t="s">
        <v>49</v>
      </c>
      <c r="D35" s="50">
        <f aca="true" t="shared" si="1" ref="D35:D46">G35*56.001</f>
        <v>1841424.882</v>
      </c>
      <c r="E35" s="51" t="s">
        <v>110</v>
      </c>
      <c r="F35" s="28" t="s">
        <v>6</v>
      </c>
      <c r="G35" s="29">
        <v>32882</v>
      </c>
      <c r="H35" s="133">
        <v>6.5</v>
      </c>
      <c r="I35" s="31">
        <v>213733</v>
      </c>
      <c r="J35" s="150"/>
      <c r="M35" s="156"/>
    </row>
    <row r="36" spans="2:13" s="6" customFormat="1" ht="22.5" customHeight="1">
      <c r="B36" s="74">
        <v>29</v>
      </c>
      <c r="C36" s="27" t="s">
        <v>178</v>
      </c>
      <c r="D36" s="50">
        <f t="shared" si="1"/>
        <v>55164905.07</v>
      </c>
      <c r="E36" s="51" t="s">
        <v>110</v>
      </c>
      <c r="F36" s="28" t="s">
        <v>6</v>
      </c>
      <c r="G36" s="29">
        <v>985070</v>
      </c>
      <c r="H36" s="133">
        <v>8</v>
      </c>
      <c r="I36" s="31">
        <v>7880560</v>
      </c>
      <c r="J36" s="150"/>
      <c r="M36" s="156"/>
    </row>
    <row r="37" spans="2:13" s="6" customFormat="1" ht="9">
      <c r="B37" s="74">
        <v>30</v>
      </c>
      <c r="C37" s="27" t="s">
        <v>54</v>
      </c>
      <c r="D37" s="50">
        <f t="shared" si="1"/>
        <v>716084.787</v>
      </c>
      <c r="E37" s="51" t="s">
        <v>110</v>
      </c>
      <c r="F37" s="28" t="s">
        <v>6</v>
      </c>
      <c r="G37" s="29">
        <v>12787</v>
      </c>
      <c r="H37" s="133">
        <v>16</v>
      </c>
      <c r="I37" s="31">
        <v>204592</v>
      </c>
      <c r="J37" s="150"/>
      <c r="M37" s="156"/>
    </row>
    <row r="38" spans="2:13" s="6" customFormat="1" ht="22.5" customHeight="1">
      <c r="B38" s="74">
        <v>31</v>
      </c>
      <c r="C38" s="27" t="s">
        <v>236</v>
      </c>
      <c r="D38" s="50">
        <f t="shared" si="1"/>
        <v>1347832.068</v>
      </c>
      <c r="E38" s="51" t="s">
        <v>110</v>
      </c>
      <c r="F38" s="28" t="s">
        <v>6</v>
      </c>
      <c r="G38" s="29">
        <v>24068</v>
      </c>
      <c r="H38" s="133">
        <v>17</v>
      </c>
      <c r="I38" s="31">
        <v>409156</v>
      </c>
      <c r="J38" s="152"/>
      <c r="M38" s="156"/>
    </row>
    <row r="39" spans="2:13" s="6" customFormat="1" ht="22.5" customHeight="1">
      <c r="B39" s="74">
        <v>32</v>
      </c>
      <c r="C39" s="27" t="s">
        <v>61</v>
      </c>
      <c r="D39" s="50">
        <f t="shared" si="1"/>
        <v>7877716.671</v>
      </c>
      <c r="E39" s="51" t="s">
        <v>110</v>
      </c>
      <c r="F39" s="28" t="s">
        <v>6</v>
      </c>
      <c r="G39" s="29">
        <v>140671</v>
      </c>
      <c r="H39" s="133">
        <v>4.5</v>
      </c>
      <c r="I39" s="31">
        <v>633020</v>
      </c>
      <c r="J39" s="150"/>
      <c r="M39" s="156"/>
    </row>
    <row r="40" spans="2:13" s="6" customFormat="1" ht="9" customHeight="1">
      <c r="B40" s="74">
        <v>33</v>
      </c>
      <c r="C40" s="27" t="s">
        <v>238</v>
      </c>
      <c r="D40" s="50">
        <f t="shared" si="1"/>
        <v>27485514.803999998</v>
      </c>
      <c r="E40" s="51" t="s">
        <v>110</v>
      </c>
      <c r="F40" s="28" t="s">
        <v>6</v>
      </c>
      <c r="G40" s="29">
        <v>490804</v>
      </c>
      <c r="H40" s="133">
        <v>2</v>
      </c>
      <c r="I40" s="31">
        <v>981608</v>
      </c>
      <c r="J40" s="150"/>
      <c r="M40" s="156"/>
    </row>
    <row r="41" spans="2:13" s="6" customFormat="1" ht="9" customHeight="1">
      <c r="B41" s="74">
        <v>34</v>
      </c>
      <c r="C41" s="27" t="s">
        <v>211</v>
      </c>
      <c r="D41" s="50">
        <f t="shared" si="1"/>
        <v>15809138.300999999</v>
      </c>
      <c r="E41" s="51" t="s">
        <v>110</v>
      </c>
      <c r="F41" s="28" t="s">
        <v>6</v>
      </c>
      <c r="G41" s="29">
        <v>282301</v>
      </c>
      <c r="H41" s="133">
        <v>4</v>
      </c>
      <c r="I41" s="31">
        <v>1129204</v>
      </c>
      <c r="J41" s="150"/>
      <c r="M41" s="156"/>
    </row>
    <row r="42" spans="2:13" s="6" customFormat="1" ht="9">
      <c r="B42" s="74">
        <v>35</v>
      </c>
      <c r="C42" s="27" t="s">
        <v>239</v>
      </c>
      <c r="D42" s="50">
        <f t="shared" si="1"/>
        <v>725548.956</v>
      </c>
      <c r="E42" s="51" t="s">
        <v>110</v>
      </c>
      <c r="F42" s="28" t="s">
        <v>6</v>
      </c>
      <c r="G42" s="29">
        <v>12956</v>
      </c>
      <c r="H42" s="133">
        <v>15</v>
      </c>
      <c r="I42" s="31">
        <v>194340</v>
      </c>
      <c r="J42" s="150"/>
      <c r="M42" s="156"/>
    </row>
    <row r="43" spans="2:13" s="6" customFormat="1" ht="22.5" customHeight="1">
      <c r="B43" s="74">
        <v>36</v>
      </c>
      <c r="C43" s="27" t="s">
        <v>240</v>
      </c>
      <c r="D43" s="50">
        <f t="shared" si="1"/>
        <v>1964347.0769999998</v>
      </c>
      <c r="E43" s="51" t="s">
        <v>110</v>
      </c>
      <c r="F43" s="28" t="s">
        <v>6</v>
      </c>
      <c r="G43" s="29">
        <v>35077</v>
      </c>
      <c r="H43" s="133">
        <v>25</v>
      </c>
      <c r="I43" s="31">
        <v>876925</v>
      </c>
      <c r="J43" s="150"/>
      <c r="M43" s="156"/>
    </row>
    <row r="44" spans="2:13" s="6" customFormat="1" ht="11.25" customHeight="1">
      <c r="B44" s="74">
        <v>37</v>
      </c>
      <c r="C44" s="27" t="s">
        <v>213</v>
      </c>
      <c r="D44" s="50">
        <f>G44*56.001</f>
        <v>2014019.964</v>
      </c>
      <c r="E44" s="51" t="s">
        <v>110</v>
      </c>
      <c r="F44" s="28" t="s">
        <v>6</v>
      </c>
      <c r="G44" s="29">
        <v>35964</v>
      </c>
      <c r="H44" s="133">
        <v>35</v>
      </c>
      <c r="I44" s="31">
        <v>1258740</v>
      </c>
      <c r="J44" s="150"/>
      <c r="M44" s="156"/>
    </row>
    <row r="45" spans="2:13" s="6" customFormat="1" ht="9">
      <c r="B45" s="74">
        <v>38</v>
      </c>
      <c r="C45" s="27" t="s">
        <v>67</v>
      </c>
      <c r="D45" s="50">
        <f t="shared" si="1"/>
        <v>69553.242</v>
      </c>
      <c r="E45" s="51" t="s">
        <v>110</v>
      </c>
      <c r="F45" s="28" t="s">
        <v>6</v>
      </c>
      <c r="G45" s="29">
        <v>1242</v>
      </c>
      <c r="H45" s="133">
        <v>30</v>
      </c>
      <c r="I45" s="31">
        <v>37260</v>
      </c>
      <c r="J45" s="150"/>
      <c r="M45" s="156"/>
    </row>
    <row r="46" spans="2:13" s="6" customFormat="1" ht="9">
      <c r="B46" s="74">
        <v>39</v>
      </c>
      <c r="C46" s="27" t="s">
        <v>9</v>
      </c>
      <c r="D46" s="50">
        <f t="shared" si="1"/>
        <v>742629.2609999999</v>
      </c>
      <c r="E46" s="51" t="s">
        <v>110</v>
      </c>
      <c r="F46" s="28" t="s">
        <v>6</v>
      </c>
      <c r="G46" s="29">
        <v>13261</v>
      </c>
      <c r="H46" s="133">
        <v>24</v>
      </c>
      <c r="I46" s="31">
        <v>318264</v>
      </c>
      <c r="J46" s="150"/>
      <c r="M46" s="156"/>
    </row>
    <row r="47" spans="2:13" s="6" customFormat="1" ht="9">
      <c r="B47" s="74">
        <v>40</v>
      </c>
      <c r="C47" s="27" t="s">
        <v>68</v>
      </c>
      <c r="D47" s="50">
        <f>G47*0.01414</f>
        <v>185246.14626</v>
      </c>
      <c r="E47" s="51" t="s">
        <v>109</v>
      </c>
      <c r="F47" s="28" t="s">
        <v>69</v>
      </c>
      <c r="G47" s="29">
        <v>13100859</v>
      </c>
      <c r="H47" s="133">
        <v>0.08333333333333333</v>
      </c>
      <c r="I47" s="31">
        <v>1091738</v>
      </c>
      <c r="J47" s="150"/>
      <c r="M47" s="156"/>
    </row>
    <row r="48" spans="2:13" s="6" customFormat="1" ht="9">
      <c r="B48" s="74">
        <v>41</v>
      </c>
      <c r="C48" s="27" t="s">
        <v>12</v>
      </c>
      <c r="D48" s="50"/>
      <c r="E48" s="51"/>
      <c r="F48" s="28" t="s">
        <v>4</v>
      </c>
      <c r="G48" s="29">
        <v>47570520</v>
      </c>
      <c r="H48" s="133" t="s">
        <v>130</v>
      </c>
      <c r="I48" s="31">
        <v>634274</v>
      </c>
      <c r="J48" s="150"/>
      <c r="M48" s="156"/>
    </row>
    <row r="49" spans="2:13" s="6" customFormat="1" ht="9">
      <c r="B49" s="74">
        <v>42</v>
      </c>
      <c r="C49" s="27" t="s">
        <v>180</v>
      </c>
      <c r="D49" s="50">
        <f aca="true" t="shared" si="2" ref="D49:D54">G49*56.001</f>
        <v>117210.093</v>
      </c>
      <c r="E49" s="51" t="s">
        <v>110</v>
      </c>
      <c r="F49" s="28" t="s">
        <v>6</v>
      </c>
      <c r="G49" s="29">
        <v>2093</v>
      </c>
      <c r="H49" s="133">
        <v>100</v>
      </c>
      <c r="I49" s="31">
        <v>209300</v>
      </c>
      <c r="J49" s="150"/>
      <c r="M49" s="156"/>
    </row>
    <row r="50" spans="2:13" s="6" customFormat="1" ht="9">
      <c r="B50" s="74">
        <v>43</v>
      </c>
      <c r="C50" s="27" t="s">
        <v>229</v>
      </c>
      <c r="D50" s="50">
        <f t="shared" si="2"/>
        <v>63393.132</v>
      </c>
      <c r="E50" s="51" t="s">
        <v>110</v>
      </c>
      <c r="F50" s="28" t="s">
        <v>6</v>
      </c>
      <c r="G50" s="29">
        <v>1132</v>
      </c>
      <c r="H50" s="133">
        <v>80</v>
      </c>
      <c r="I50" s="31">
        <v>90560</v>
      </c>
      <c r="J50" s="150"/>
      <c r="M50" s="156"/>
    </row>
    <row r="51" spans="2:13" s="6" customFormat="1" ht="9">
      <c r="B51" s="74">
        <v>44</v>
      </c>
      <c r="C51" s="27" t="s">
        <v>219</v>
      </c>
      <c r="D51" s="50">
        <f t="shared" si="2"/>
        <v>24472.436999999998</v>
      </c>
      <c r="E51" s="51" t="s">
        <v>110</v>
      </c>
      <c r="F51" s="28" t="s">
        <v>6</v>
      </c>
      <c r="G51" s="29">
        <v>437</v>
      </c>
      <c r="H51" s="133">
        <v>24</v>
      </c>
      <c r="I51" s="31">
        <v>10488</v>
      </c>
      <c r="J51" s="150"/>
      <c r="M51" s="156"/>
    </row>
    <row r="52" spans="2:13" s="6" customFormat="1" ht="9">
      <c r="B52" s="74">
        <v>45</v>
      </c>
      <c r="C52" s="27" t="s">
        <v>220</v>
      </c>
      <c r="D52" s="50">
        <f t="shared" si="2"/>
        <v>533969.535</v>
      </c>
      <c r="E52" s="51" t="s">
        <v>110</v>
      </c>
      <c r="F52" s="28" t="s">
        <v>6</v>
      </c>
      <c r="G52" s="29">
        <v>9535</v>
      </c>
      <c r="H52" s="133">
        <v>60</v>
      </c>
      <c r="I52" s="31">
        <v>572100</v>
      </c>
      <c r="J52" s="150"/>
      <c r="M52" s="156"/>
    </row>
    <row r="53" spans="2:13" s="6" customFormat="1" ht="9">
      <c r="B53" s="74">
        <v>46</v>
      </c>
      <c r="C53" s="27" t="s">
        <v>20</v>
      </c>
      <c r="D53" s="50">
        <f t="shared" si="2"/>
        <v>21860774.364</v>
      </c>
      <c r="E53" s="51" t="s">
        <v>110</v>
      </c>
      <c r="F53" s="28" t="s">
        <v>6</v>
      </c>
      <c r="G53" s="29">
        <v>390364</v>
      </c>
      <c r="H53" s="135">
        <v>1.25</v>
      </c>
      <c r="I53" s="31">
        <v>487955</v>
      </c>
      <c r="J53" s="150"/>
      <c r="M53" s="156"/>
    </row>
    <row r="54" spans="2:13" s="6" customFormat="1" ht="9">
      <c r="B54" s="74">
        <v>47</v>
      </c>
      <c r="C54" s="27" t="s">
        <v>129</v>
      </c>
      <c r="D54" s="50">
        <f t="shared" si="2"/>
        <v>18645084.941999998</v>
      </c>
      <c r="E54" s="51" t="s">
        <v>110</v>
      </c>
      <c r="F54" s="28" t="s">
        <v>6</v>
      </c>
      <c r="G54" s="29">
        <v>332942</v>
      </c>
      <c r="H54" s="133">
        <v>1.5</v>
      </c>
      <c r="I54" s="31">
        <v>499413</v>
      </c>
      <c r="J54" s="150"/>
      <c r="M54" s="156"/>
    </row>
    <row r="55" spans="2:13" s="6" customFormat="1" ht="22.5" customHeight="1">
      <c r="B55" s="74">
        <v>48</v>
      </c>
      <c r="C55" s="27" t="s">
        <v>241</v>
      </c>
      <c r="D55" s="50">
        <f>G55*6.820992</f>
        <v>908324.2206720001</v>
      </c>
      <c r="E55" s="51" t="s">
        <v>118</v>
      </c>
      <c r="F55" s="28" t="s">
        <v>78</v>
      </c>
      <c r="G55" s="29">
        <v>133166</v>
      </c>
      <c r="H55" s="133">
        <v>13.6</v>
      </c>
      <c r="I55" s="31">
        <v>1811058</v>
      </c>
      <c r="J55" s="150"/>
      <c r="M55" s="156"/>
    </row>
    <row r="56" spans="2:13" s="6" customFormat="1" ht="9">
      <c r="B56" s="74">
        <v>49</v>
      </c>
      <c r="C56" s="27" t="s">
        <v>22</v>
      </c>
      <c r="D56" s="50">
        <f>G56*56.001</f>
        <v>5239845.567</v>
      </c>
      <c r="E56" s="51" t="s">
        <v>110</v>
      </c>
      <c r="F56" s="28" t="s">
        <v>6</v>
      </c>
      <c r="G56" s="29">
        <v>93567</v>
      </c>
      <c r="H56" s="133">
        <v>1</v>
      </c>
      <c r="I56" s="31">
        <v>93567</v>
      </c>
      <c r="J56" s="150"/>
      <c r="M56" s="156"/>
    </row>
    <row r="57" spans="2:13" s="6" customFormat="1" ht="9">
      <c r="B57" s="74">
        <v>50</v>
      </c>
      <c r="C57" s="27" t="s">
        <v>23</v>
      </c>
      <c r="D57" s="50">
        <f>G57*56.001</f>
        <v>26706484.893</v>
      </c>
      <c r="E57" s="51" t="s">
        <v>110</v>
      </c>
      <c r="F57" s="28" t="s">
        <v>6</v>
      </c>
      <c r="G57" s="29">
        <v>476893</v>
      </c>
      <c r="H57" s="133">
        <v>0.8333333333333334</v>
      </c>
      <c r="I57" s="31">
        <v>397411</v>
      </c>
      <c r="J57" s="150"/>
      <c r="M57" s="156"/>
    </row>
    <row r="58" spans="2:13" s="6" customFormat="1" ht="8.25" customHeight="1">
      <c r="B58" s="94"/>
      <c r="C58" s="95"/>
      <c r="D58" s="96"/>
      <c r="E58" s="97"/>
      <c r="F58" s="98"/>
      <c r="G58" s="99"/>
      <c r="H58" s="136"/>
      <c r="I58" s="99"/>
      <c r="J58" s="150"/>
      <c r="M58" s="156"/>
    </row>
    <row r="59" spans="2:13" s="6" customFormat="1" ht="9">
      <c r="B59" s="81"/>
      <c r="C59" s="11"/>
      <c r="D59" s="12"/>
      <c r="E59" s="13"/>
      <c r="F59" s="14"/>
      <c r="G59" s="15"/>
      <c r="H59" s="137" t="s">
        <v>24</v>
      </c>
      <c r="I59" s="100">
        <f>SUM(I8:I57)</f>
        <v>43828620</v>
      </c>
      <c r="J59" s="150"/>
      <c r="M59" s="156"/>
    </row>
    <row r="60" spans="2:13" s="6" customFormat="1" ht="9">
      <c r="B60" s="81"/>
      <c r="C60" s="11"/>
      <c r="D60" s="12"/>
      <c r="E60" s="13"/>
      <c r="F60" s="14"/>
      <c r="G60" s="15"/>
      <c r="H60" s="137"/>
      <c r="I60" s="100"/>
      <c r="J60" s="150"/>
      <c r="M60" s="156"/>
    </row>
    <row r="61" spans="2:13" s="6" customFormat="1" ht="15" customHeight="1">
      <c r="B61" s="104"/>
      <c r="C61" s="105" t="s">
        <v>81</v>
      </c>
      <c r="D61" s="109"/>
      <c r="E61" s="110"/>
      <c r="F61" s="106"/>
      <c r="G61" s="107"/>
      <c r="H61" s="138"/>
      <c r="I61" s="108"/>
      <c r="J61" s="150"/>
      <c r="M61" s="156"/>
    </row>
    <row r="62" spans="2:13" s="6" customFormat="1" ht="9">
      <c r="B62" s="87">
        <v>56</v>
      </c>
      <c r="C62" s="88" t="s">
        <v>159</v>
      </c>
      <c r="D62" s="89">
        <f>G62*56.001</f>
        <v>948880.944</v>
      </c>
      <c r="E62" s="90" t="s">
        <v>110</v>
      </c>
      <c r="F62" s="153" t="s">
        <v>6</v>
      </c>
      <c r="G62" s="92">
        <v>16944</v>
      </c>
      <c r="H62" s="154">
        <v>2.25</v>
      </c>
      <c r="I62" s="93">
        <v>38124</v>
      </c>
      <c r="J62" s="150"/>
      <c r="M62" s="156"/>
    </row>
    <row r="63" spans="2:13" s="6" customFormat="1" ht="9">
      <c r="B63" s="74">
        <v>57</v>
      </c>
      <c r="C63" s="27" t="s">
        <v>163</v>
      </c>
      <c r="D63" s="50">
        <f>G63*56.001</f>
        <v>1042514.6159999999</v>
      </c>
      <c r="E63" s="51" t="s">
        <v>110</v>
      </c>
      <c r="F63" s="28" t="s">
        <v>6</v>
      </c>
      <c r="G63" s="29">
        <v>18616</v>
      </c>
      <c r="H63" s="133">
        <v>2</v>
      </c>
      <c r="I63" s="31">
        <v>37232</v>
      </c>
      <c r="J63" s="150"/>
      <c r="M63" s="156"/>
    </row>
    <row r="64" spans="2:13" s="6" customFormat="1" ht="9">
      <c r="B64" s="74">
        <v>51</v>
      </c>
      <c r="C64" s="27" t="s">
        <v>179</v>
      </c>
      <c r="D64" s="50"/>
      <c r="E64" s="51"/>
      <c r="F64" s="39" t="s">
        <v>4</v>
      </c>
      <c r="G64" s="29">
        <v>73720305</v>
      </c>
      <c r="H64" s="133" t="s">
        <v>175</v>
      </c>
      <c r="I64" s="31">
        <v>1253245</v>
      </c>
      <c r="J64" s="150"/>
      <c r="M64" s="156"/>
    </row>
    <row r="65" spans="2:13" s="6" customFormat="1" ht="9">
      <c r="B65" s="74">
        <v>52</v>
      </c>
      <c r="C65" s="27" t="s">
        <v>90</v>
      </c>
      <c r="D65" s="50">
        <f>G65*6.820992</f>
        <v>21288.316032000002</v>
      </c>
      <c r="E65" s="51" t="s">
        <v>118</v>
      </c>
      <c r="F65" s="39" t="s">
        <v>160</v>
      </c>
      <c r="G65" s="29">
        <v>3121</v>
      </c>
      <c r="H65" s="133">
        <v>20</v>
      </c>
      <c r="I65" s="31">
        <v>52420</v>
      </c>
      <c r="J65" s="150"/>
      <c r="M65" s="156"/>
    </row>
    <row r="66" spans="2:13" s="6" customFormat="1" ht="9">
      <c r="B66" s="74">
        <v>53</v>
      </c>
      <c r="C66" s="27" t="s">
        <v>91</v>
      </c>
      <c r="D66" s="50"/>
      <c r="E66" s="51"/>
      <c r="F66" s="28" t="s">
        <v>4</v>
      </c>
      <c r="G66" s="29">
        <v>423960</v>
      </c>
      <c r="H66" s="133">
        <v>0.2</v>
      </c>
      <c r="I66" s="31">
        <v>84792</v>
      </c>
      <c r="J66" s="150"/>
      <c r="M66" s="156"/>
    </row>
    <row r="67" spans="2:13" s="6" customFormat="1" ht="9">
      <c r="B67" s="74">
        <v>54</v>
      </c>
      <c r="C67" s="27" t="s">
        <v>92</v>
      </c>
      <c r="D67" s="50"/>
      <c r="E67" s="51"/>
      <c r="F67" s="28" t="s">
        <v>21</v>
      </c>
      <c r="G67" s="29">
        <v>84040</v>
      </c>
      <c r="H67" s="133">
        <v>0.8</v>
      </c>
      <c r="I67" s="31">
        <v>67232</v>
      </c>
      <c r="J67" s="150"/>
      <c r="M67" s="156"/>
    </row>
    <row r="68" spans="2:13" s="6" customFormat="1" ht="9">
      <c r="B68" s="79">
        <v>55</v>
      </c>
      <c r="C68" s="38" t="s">
        <v>93</v>
      </c>
      <c r="D68" s="57"/>
      <c r="E68" s="58"/>
      <c r="F68" s="33" t="s">
        <v>21</v>
      </c>
      <c r="G68" s="34">
        <v>20917</v>
      </c>
      <c r="H68" s="155">
        <v>6</v>
      </c>
      <c r="I68" s="35">
        <v>125502</v>
      </c>
      <c r="J68" s="150"/>
      <c r="M68" s="156"/>
    </row>
    <row r="69" spans="10:13" s="6" customFormat="1" ht="9">
      <c r="J69" s="150"/>
      <c r="M69" s="156"/>
    </row>
    <row r="70" spans="2:13" s="6" customFormat="1" ht="15" customHeight="1">
      <c r="B70" s="266" t="s">
        <v>113</v>
      </c>
      <c r="C70" s="269" t="s">
        <v>168</v>
      </c>
      <c r="D70" s="269" t="s">
        <v>167</v>
      </c>
      <c r="E70" s="269" t="s">
        <v>167</v>
      </c>
      <c r="F70" s="269" t="s">
        <v>167</v>
      </c>
      <c r="G70" s="269" t="s">
        <v>167</v>
      </c>
      <c r="H70" s="269" t="s">
        <v>167</v>
      </c>
      <c r="I70" s="269" t="s">
        <v>167</v>
      </c>
      <c r="J70" s="150"/>
      <c r="M70" s="156"/>
    </row>
    <row r="71" spans="2:13" s="6" customFormat="1" ht="18.75" customHeight="1">
      <c r="B71" s="266"/>
      <c r="C71" s="269" t="s">
        <v>167</v>
      </c>
      <c r="D71" s="269" t="s">
        <v>167</v>
      </c>
      <c r="E71" s="269" t="s">
        <v>167</v>
      </c>
      <c r="F71" s="269" t="s">
        <v>167</v>
      </c>
      <c r="G71" s="269" t="s">
        <v>167</v>
      </c>
      <c r="H71" s="269" t="s">
        <v>167</v>
      </c>
      <c r="I71" s="269" t="s">
        <v>167</v>
      </c>
      <c r="J71" s="150"/>
      <c r="M71" s="156"/>
    </row>
    <row r="72" spans="2:13" s="6" customFormat="1" ht="50.25" customHeight="1">
      <c r="B72" s="118"/>
      <c r="C72" s="8"/>
      <c r="D72" s="9"/>
      <c r="E72" s="10"/>
      <c r="F72" s="3"/>
      <c r="G72" s="21"/>
      <c r="H72" s="22"/>
      <c r="I72" s="21"/>
      <c r="J72" s="150"/>
      <c r="M72" s="156"/>
    </row>
    <row r="73" spans="2:13" s="6" customFormat="1" ht="11.25">
      <c r="B73" s="60" t="s">
        <v>184</v>
      </c>
      <c r="C73" s="8"/>
      <c r="D73" s="9"/>
      <c r="E73" s="10"/>
      <c r="F73" s="3"/>
      <c r="G73" s="21"/>
      <c r="H73" s="22"/>
      <c r="I73" s="21"/>
      <c r="J73" s="150"/>
      <c r="M73" s="156"/>
    </row>
    <row r="74" spans="2:13" s="6" customFormat="1" ht="9">
      <c r="B74" s="118"/>
      <c r="C74" s="8"/>
      <c r="D74" s="9"/>
      <c r="E74" s="10"/>
      <c r="F74" s="3"/>
      <c r="G74" s="21"/>
      <c r="H74" s="22"/>
      <c r="I74" s="21"/>
      <c r="J74" s="150"/>
      <c r="M74" s="156"/>
    </row>
    <row r="75" spans="2:12" s="6" customFormat="1" ht="48" customHeight="1">
      <c r="B75" s="157"/>
      <c r="C75" s="289" t="s">
        <v>304</v>
      </c>
      <c r="D75" s="289"/>
      <c r="E75" s="289"/>
      <c r="F75" s="289"/>
      <c r="G75" s="289"/>
      <c r="H75" s="289"/>
      <c r="I75" s="289"/>
      <c r="L75" s="156"/>
    </row>
    <row r="76" spans="2:12" s="6" customFormat="1" ht="11.25" customHeight="1">
      <c r="B76" s="157"/>
      <c r="C76" s="158"/>
      <c r="D76" s="158"/>
      <c r="E76" s="158"/>
      <c r="F76" s="158"/>
      <c r="G76" s="158"/>
      <c r="H76" s="158"/>
      <c r="I76" s="150"/>
      <c r="L76" s="156"/>
    </row>
    <row r="77" spans="2:13" s="6" customFormat="1" ht="11.25">
      <c r="B77" s="118"/>
      <c r="C77" s="120" t="s">
        <v>164</v>
      </c>
      <c r="D77" s="9"/>
      <c r="E77" s="10"/>
      <c r="F77" s="3"/>
      <c r="G77" s="130">
        <f>SUM(I59:I68)</f>
        <v>45487167</v>
      </c>
      <c r="H77" s="131" t="s">
        <v>182</v>
      </c>
      <c r="I77" s="21"/>
      <c r="J77" s="150"/>
      <c r="M77" s="156"/>
    </row>
    <row r="78" spans="2:17" ht="6" customHeight="1">
      <c r="B78" s="233"/>
      <c r="G78" s="21"/>
      <c r="H78" s="144"/>
      <c r="I78" s="21"/>
      <c r="J78" s="6"/>
      <c r="K78" s="7"/>
      <c r="L78" s="7"/>
      <c r="M78" s="7"/>
      <c r="N78" s="7"/>
      <c r="O78" s="7"/>
      <c r="P78" s="7"/>
      <c r="Q78" s="7"/>
    </row>
    <row r="79" spans="2:17" ht="12.75" customHeight="1">
      <c r="B79" s="252" t="s">
        <v>300</v>
      </c>
      <c r="C79" s="253" t="s">
        <v>301</v>
      </c>
      <c r="D79" s="253"/>
      <c r="E79" s="253"/>
      <c r="F79" s="253"/>
      <c r="G79" s="253"/>
      <c r="H79" s="253"/>
      <c r="I79" s="253"/>
      <c r="J79" s="6"/>
      <c r="K79" s="7"/>
      <c r="L79" s="7"/>
      <c r="M79" s="7"/>
      <c r="N79" s="7"/>
      <c r="O79" s="7"/>
      <c r="P79" s="7"/>
      <c r="Q79" s="7"/>
    </row>
    <row r="80" spans="2:17" ht="14.25" customHeight="1">
      <c r="B80" s="252"/>
      <c r="C80" s="253"/>
      <c r="D80" s="253"/>
      <c r="E80" s="253"/>
      <c r="F80" s="253"/>
      <c r="G80" s="253"/>
      <c r="H80" s="253"/>
      <c r="I80" s="253"/>
      <c r="J80" s="6"/>
      <c r="K80" s="7"/>
      <c r="L80" s="7"/>
      <c r="M80" s="7"/>
      <c r="N80" s="7"/>
      <c r="O80" s="7"/>
      <c r="P80" s="7"/>
      <c r="Q80" s="7"/>
    </row>
    <row r="81" spans="2:13" s="6" customFormat="1" ht="9">
      <c r="B81" s="118"/>
      <c r="C81" s="8"/>
      <c r="D81" s="9"/>
      <c r="E81" s="10"/>
      <c r="F81" s="24"/>
      <c r="G81" s="21"/>
      <c r="H81" s="22"/>
      <c r="I81" s="21"/>
      <c r="J81" s="150"/>
      <c r="M81" s="156"/>
    </row>
    <row r="82" spans="2:13" s="6" customFormat="1" ht="9">
      <c r="B82" s="118"/>
      <c r="C82" s="8"/>
      <c r="D82" s="9"/>
      <c r="E82" s="10"/>
      <c r="F82" s="3"/>
      <c r="G82" s="21"/>
      <c r="H82" s="22"/>
      <c r="I82" s="21"/>
      <c r="J82" s="150"/>
      <c r="M82" s="156"/>
    </row>
    <row r="83" spans="2:13" s="6" customFormat="1" ht="9">
      <c r="B83" s="118"/>
      <c r="C83" s="8"/>
      <c r="D83" s="9"/>
      <c r="E83" s="10"/>
      <c r="F83" s="3"/>
      <c r="G83" s="21"/>
      <c r="H83" s="22"/>
      <c r="I83" s="21"/>
      <c r="J83" s="150"/>
      <c r="M83" s="156"/>
    </row>
    <row r="84" spans="2:13" s="6" customFormat="1" ht="9">
      <c r="B84" s="118"/>
      <c r="C84" s="8"/>
      <c r="D84" s="9"/>
      <c r="E84" s="10"/>
      <c r="F84" s="3"/>
      <c r="G84" s="21"/>
      <c r="H84" s="22"/>
      <c r="I84" s="21"/>
      <c r="J84" s="150"/>
      <c r="M84" s="156"/>
    </row>
    <row r="85" spans="2:13" s="6" customFormat="1" ht="9">
      <c r="B85" s="118"/>
      <c r="C85" s="8"/>
      <c r="D85" s="9"/>
      <c r="E85" s="10"/>
      <c r="F85" s="3"/>
      <c r="G85" s="21"/>
      <c r="H85" s="22"/>
      <c r="I85" s="21"/>
      <c r="J85" s="150"/>
      <c r="M85" s="156"/>
    </row>
    <row r="86" spans="2:13" s="6" customFormat="1" ht="9">
      <c r="B86" s="118"/>
      <c r="C86" s="8"/>
      <c r="D86" s="9"/>
      <c r="E86" s="10"/>
      <c r="F86" s="3"/>
      <c r="G86" s="21"/>
      <c r="H86" s="22"/>
      <c r="I86" s="21"/>
      <c r="J86" s="150"/>
      <c r="M86" s="156"/>
    </row>
    <row r="87" spans="2:13" s="6" customFormat="1" ht="9">
      <c r="B87" s="118"/>
      <c r="C87" s="8"/>
      <c r="D87" s="9"/>
      <c r="E87" s="10"/>
      <c r="F87" s="24"/>
      <c r="G87" s="21"/>
      <c r="H87" s="22"/>
      <c r="I87" s="21"/>
      <c r="J87" s="150"/>
      <c r="M87" s="156"/>
    </row>
    <row r="88" spans="2:13" s="6" customFormat="1" ht="9">
      <c r="B88" s="118"/>
      <c r="C88" s="8"/>
      <c r="D88" s="9"/>
      <c r="E88" s="10"/>
      <c r="F88" s="3"/>
      <c r="G88" s="21"/>
      <c r="H88" s="22"/>
      <c r="I88" s="21"/>
      <c r="J88" s="150"/>
      <c r="M88" s="156"/>
    </row>
    <row r="89" spans="2:13" s="6" customFormat="1" ht="9">
      <c r="B89" s="118"/>
      <c r="C89" s="8"/>
      <c r="D89" s="9"/>
      <c r="E89" s="10"/>
      <c r="F89" s="3"/>
      <c r="G89" s="21"/>
      <c r="H89" s="22"/>
      <c r="I89" s="21"/>
      <c r="J89" s="150"/>
      <c r="M89" s="156"/>
    </row>
    <row r="90" spans="2:13" s="6" customFormat="1" ht="9">
      <c r="B90" s="118"/>
      <c r="C90" s="8"/>
      <c r="D90" s="9"/>
      <c r="E90" s="10"/>
      <c r="F90" s="3"/>
      <c r="G90" s="21"/>
      <c r="H90" s="22"/>
      <c r="I90" s="21"/>
      <c r="J90" s="150"/>
      <c r="M90" s="156"/>
    </row>
    <row r="91" spans="2:13" s="6" customFormat="1" ht="9">
      <c r="B91" s="118"/>
      <c r="C91" s="8"/>
      <c r="D91" s="9"/>
      <c r="E91" s="10"/>
      <c r="F91" s="3"/>
      <c r="G91" s="21"/>
      <c r="H91" s="22"/>
      <c r="I91" s="25"/>
      <c r="J91" s="150"/>
      <c r="M91" s="156"/>
    </row>
    <row r="92" spans="2:13" s="6" customFormat="1" ht="9">
      <c r="B92" s="118"/>
      <c r="C92" s="8"/>
      <c r="D92" s="9"/>
      <c r="E92" s="10"/>
      <c r="F92" s="3"/>
      <c r="G92" s="21"/>
      <c r="H92" s="22"/>
      <c r="I92" s="25"/>
      <c r="J92" s="150"/>
      <c r="M92" s="156"/>
    </row>
    <row r="93" spans="2:13" s="6" customFormat="1" ht="15" customHeight="1">
      <c r="B93" s="8"/>
      <c r="C93" s="8"/>
      <c r="D93" s="9"/>
      <c r="E93" s="10"/>
      <c r="F93" s="3"/>
      <c r="G93" s="4"/>
      <c r="H93" s="5"/>
      <c r="I93" s="4"/>
      <c r="J93" s="150"/>
      <c r="M93" s="156"/>
    </row>
    <row r="94" spans="2:13" s="6" customFormat="1" ht="9">
      <c r="B94" s="118"/>
      <c r="C94" s="8"/>
      <c r="D94" s="9"/>
      <c r="E94" s="10"/>
      <c r="F94" s="3"/>
      <c r="G94" s="4"/>
      <c r="H94" s="5"/>
      <c r="I94" s="4"/>
      <c r="J94" s="150"/>
      <c r="M94" s="156"/>
    </row>
    <row r="95" spans="2:13" s="6" customFormat="1" ht="9">
      <c r="B95" s="118"/>
      <c r="C95" s="8"/>
      <c r="D95" s="9"/>
      <c r="E95" s="10"/>
      <c r="F95" s="3"/>
      <c r="G95" s="4"/>
      <c r="H95" s="5"/>
      <c r="I95" s="4"/>
      <c r="J95" s="150"/>
      <c r="M95" s="156"/>
    </row>
    <row r="96" spans="2:13" s="6" customFormat="1" ht="9">
      <c r="B96" s="118"/>
      <c r="C96" s="8"/>
      <c r="D96" s="9"/>
      <c r="E96" s="10"/>
      <c r="F96" s="3"/>
      <c r="G96" s="4"/>
      <c r="H96" s="5"/>
      <c r="I96" s="4"/>
      <c r="J96" s="150"/>
      <c r="M96" s="156"/>
    </row>
    <row r="97" spans="2:13" s="6" customFormat="1" ht="9">
      <c r="B97" s="118"/>
      <c r="C97" s="8"/>
      <c r="D97" s="9"/>
      <c r="E97" s="10"/>
      <c r="F97" s="3"/>
      <c r="G97" s="4"/>
      <c r="H97" s="5"/>
      <c r="I97" s="4"/>
      <c r="J97" s="150"/>
      <c r="M97" s="156"/>
    </row>
    <row r="98" spans="2:13" s="6" customFormat="1" ht="9">
      <c r="B98" s="118"/>
      <c r="C98" s="8"/>
      <c r="D98" s="9"/>
      <c r="E98" s="10"/>
      <c r="F98" s="3"/>
      <c r="G98" s="4"/>
      <c r="H98" s="5"/>
      <c r="I98" s="4"/>
      <c r="J98" s="150"/>
      <c r="M98" s="156"/>
    </row>
    <row r="99" spans="2:17" s="8" customFormat="1" ht="9">
      <c r="B99" s="118"/>
      <c r="D99" s="9"/>
      <c r="E99" s="10"/>
      <c r="F99" s="3"/>
      <c r="G99" s="4"/>
      <c r="H99" s="5"/>
      <c r="I99" s="4"/>
      <c r="J99" s="150"/>
      <c r="K99" s="6"/>
      <c r="L99" s="6"/>
      <c r="M99" s="156"/>
      <c r="N99" s="6"/>
      <c r="O99" s="6"/>
      <c r="P99" s="6"/>
      <c r="Q99" s="6"/>
    </row>
    <row r="100" spans="2:17" s="8" customFormat="1" ht="9">
      <c r="B100" s="118"/>
      <c r="D100" s="9"/>
      <c r="E100" s="10"/>
      <c r="F100" s="3"/>
      <c r="G100" s="4"/>
      <c r="H100" s="5"/>
      <c r="I100" s="4"/>
      <c r="J100" s="150"/>
      <c r="K100" s="6"/>
      <c r="L100" s="6"/>
      <c r="M100" s="156"/>
      <c r="N100" s="6"/>
      <c r="O100" s="6"/>
      <c r="P100" s="6"/>
      <c r="Q100" s="6"/>
    </row>
    <row r="101" spans="2:17" s="8" customFormat="1" ht="9">
      <c r="B101" s="118"/>
      <c r="D101" s="9"/>
      <c r="E101" s="10"/>
      <c r="F101" s="3"/>
      <c r="G101" s="4"/>
      <c r="H101" s="5"/>
      <c r="I101" s="4"/>
      <c r="J101" s="150"/>
      <c r="K101" s="6"/>
      <c r="L101" s="6"/>
      <c r="M101" s="156"/>
      <c r="N101" s="6"/>
      <c r="O101" s="6"/>
      <c r="P101" s="6"/>
      <c r="Q101" s="6"/>
    </row>
    <row r="102" spans="2:17" s="8" customFormat="1" ht="9">
      <c r="B102" s="118"/>
      <c r="D102" s="9"/>
      <c r="E102" s="10"/>
      <c r="F102" s="3"/>
      <c r="G102" s="4"/>
      <c r="H102" s="5"/>
      <c r="I102" s="4"/>
      <c r="J102" s="150"/>
      <c r="K102" s="6"/>
      <c r="L102" s="6"/>
      <c r="M102" s="156"/>
      <c r="N102" s="6"/>
      <c r="O102" s="6"/>
      <c r="P102" s="6"/>
      <c r="Q102" s="6"/>
    </row>
    <row r="103" spans="2:17" s="8" customFormat="1" ht="9">
      <c r="B103" s="118"/>
      <c r="D103" s="9"/>
      <c r="E103" s="10"/>
      <c r="F103" s="3"/>
      <c r="G103" s="4"/>
      <c r="H103" s="5"/>
      <c r="I103" s="4"/>
      <c r="J103" s="150"/>
      <c r="K103" s="6"/>
      <c r="L103" s="6"/>
      <c r="M103" s="156"/>
      <c r="N103" s="6"/>
      <c r="O103" s="6"/>
      <c r="P103" s="6"/>
      <c r="Q103" s="6"/>
    </row>
    <row r="104" spans="2:17" s="8" customFormat="1" ht="9">
      <c r="B104" s="118"/>
      <c r="D104" s="9"/>
      <c r="E104" s="10"/>
      <c r="F104" s="3"/>
      <c r="G104" s="4"/>
      <c r="H104" s="5"/>
      <c r="I104" s="4"/>
      <c r="J104" s="150"/>
      <c r="K104" s="6"/>
      <c r="L104" s="6"/>
      <c r="M104" s="156"/>
      <c r="N104" s="6"/>
      <c r="O104" s="6"/>
      <c r="P104" s="6"/>
      <c r="Q104" s="6"/>
    </row>
    <row r="105" spans="2:17" s="8" customFormat="1" ht="9">
      <c r="B105" s="118"/>
      <c r="D105" s="9"/>
      <c r="E105" s="10"/>
      <c r="F105" s="3"/>
      <c r="G105" s="4"/>
      <c r="H105" s="5"/>
      <c r="I105" s="4"/>
      <c r="J105" s="150"/>
      <c r="K105" s="6"/>
      <c r="L105" s="6"/>
      <c r="M105" s="156"/>
      <c r="N105" s="6"/>
      <c r="O105" s="6"/>
      <c r="P105" s="6"/>
      <c r="Q105" s="6"/>
    </row>
    <row r="106" spans="2:17" s="8" customFormat="1" ht="9">
      <c r="B106" s="118"/>
      <c r="D106" s="9"/>
      <c r="E106" s="10"/>
      <c r="F106" s="3"/>
      <c r="G106" s="4"/>
      <c r="H106" s="5"/>
      <c r="I106" s="4"/>
      <c r="J106" s="150"/>
      <c r="K106" s="6"/>
      <c r="L106" s="6"/>
      <c r="M106" s="156"/>
      <c r="N106" s="6"/>
      <c r="O106" s="6"/>
      <c r="P106" s="6"/>
      <c r="Q106" s="6"/>
    </row>
    <row r="107" spans="2:17" s="8" customFormat="1" ht="9">
      <c r="B107" s="118"/>
      <c r="D107" s="9"/>
      <c r="E107" s="10"/>
      <c r="F107" s="3"/>
      <c r="G107" s="4"/>
      <c r="H107" s="5"/>
      <c r="I107" s="4"/>
      <c r="J107" s="150"/>
      <c r="K107" s="6"/>
      <c r="L107" s="6"/>
      <c r="M107" s="156"/>
      <c r="N107" s="6"/>
      <c r="O107" s="6"/>
      <c r="P107" s="6"/>
      <c r="Q107" s="6"/>
    </row>
    <row r="108" spans="2:17" s="8" customFormat="1" ht="9">
      <c r="B108" s="118"/>
      <c r="D108" s="9"/>
      <c r="E108" s="10"/>
      <c r="F108" s="3"/>
      <c r="G108" s="4"/>
      <c r="H108" s="5"/>
      <c r="I108" s="4"/>
      <c r="J108" s="150"/>
      <c r="K108" s="6"/>
      <c r="L108" s="6"/>
      <c r="M108" s="156"/>
      <c r="N108" s="6"/>
      <c r="O108" s="6"/>
      <c r="P108" s="6"/>
      <c r="Q108" s="6"/>
    </row>
    <row r="109" spans="2:17" s="8" customFormat="1" ht="9">
      <c r="B109" s="118"/>
      <c r="D109" s="9"/>
      <c r="E109" s="10"/>
      <c r="F109" s="3"/>
      <c r="G109" s="4"/>
      <c r="H109" s="5"/>
      <c r="I109" s="4"/>
      <c r="J109" s="150"/>
      <c r="K109" s="6"/>
      <c r="L109" s="6"/>
      <c r="M109" s="156"/>
      <c r="N109" s="6"/>
      <c r="O109" s="6"/>
      <c r="P109" s="6"/>
      <c r="Q109" s="6"/>
    </row>
    <row r="110" spans="2:17" s="8" customFormat="1" ht="9">
      <c r="B110" s="118"/>
      <c r="D110" s="9"/>
      <c r="E110" s="10"/>
      <c r="F110" s="3"/>
      <c r="G110" s="4"/>
      <c r="H110" s="5"/>
      <c r="I110" s="4"/>
      <c r="J110" s="150"/>
      <c r="K110" s="6"/>
      <c r="L110" s="6"/>
      <c r="M110" s="156"/>
      <c r="N110" s="6"/>
      <c r="O110" s="6"/>
      <c r="P110" s="6"/>
      <c r="Q110" s="6"/>
    </row>
    <row r="111" spans="2:17" s="8" customFormat="1" ht="9">
      <c r="B111" s="118"/>
      <c r="D111" s="9"/>
      <c r="E111" s="10"/>
      <c r="F111" s="3"/>
      <c r="G111" s="4"/>
      <c r="H111" s="5"/>
      <c r="I111" s="4"/>
      <c r="J111" s="150"/>
      <c r="K111" s="6"/>
      <c r="L111" s="6"/>
      <c r="M111" s="156"/>
      <c r="N111" s="6"/>
      <c r="O111" s="6"/>
      <c r="P111" s="6"/>
      <c r="Q111" s="6"/>
    </row>
    <row r="112" spans="2:17" s="8" customFormat="1" ht="9">
      <c r="B112" s="118"/>
      <c r="D112" s="9"/>
      <c r="E112" s="10"/>
      <c r="F112" s="3"/>
      <c r="G112" s="4"/>
      <c r="H112" s="5"/>
      <c r="I112" s="4"/>
      <c r="J112" s="150"/>
      <c r="K112" s="6"/>
      <c r="L112" s="6"/>
      <c r="M112" s="156"/>
      <c r="N112" s="6"/>
      <c r="O112" s="6"/>
      <c r="P112" s="6"/>
      <c r="Q112" s="6"/>
    </row>
    <row r="113" spans="2:17" s="8" customFormat="1" ht="9">
      <c r="B113" s="118"/>
      <c r="D113" s="9"/>
      <c r="E113" s="10"/>
      <c r="F113" s="3"/>
      <c r="G113" s="4"/>
      <c r="H113" s="5"/>
      <c r="I113" s="4"/>
      <c r="J113" s="150"/>
      <c r="K113" s="6"/>
      <c r="L113" s="6"/>
      <c r="M113" s="156"/>
      <c r="N113" s="6"/>
      <c r="O113" s="6"/>
      <c r="P113" s="6"/>
      <c r="Q113" s="6"/>
    </row>
    <row r="114" spans="2:17" s="8" customFormat="1" ht="9">
      <c r="B114" s="118"/>
      <c r="D114" s="9"/>
      <c r="E114" s="10"/>
      <c r="F114" s="3"/>
      <c r="G114" s="4"/>
      <c r="H114" s="5"/>
      <c r="I114" s="4"/>
      <c r="J114" s="150"/>
      <c r="K114" s="6"/>
      <c r="L114" s="6"/>
      <c r="M114" s="156"/>
      <c r="N114" s="6"/>
      <c r="O114" s="6"/>
      <c r="P114" s="6"/>
      <c r="Q114" s="6"/>
    </row>
    <row r="115" spans="2:17" s="8" customFormat="1" ht="9">
      <c r="B115" s="118"/>
      <c r="D115" s="9"/>
      <c r="E115" s="10"/>
      <c r="F115" s="3"/>
      <c r="G115" s="4"/>
      <c r="H115" s="5"/>
      <c r="I115" s="4"/>
      <c r="J115" s="150"/>
      <c r="K115" s="6"/>
      <c r="L115" s="6"/>
      <c r="M115" s="156"/>
      <c r="N115" s="6"/>
      <c r="O115" s="6"/>
      <c r="P115" s="6"/>
      <c r="Q115" s="6"/>
    </row>
    <row r="116" spans="2:17" s="8" customFormat="1" ht="9">
      <c r="B116" s="118"/>
      <c r="D116" s="9"/>
      <c r="E116" s="10"/>
      <c r="F116" s="3"/>
      <c r="G116" s="4"/>
      <c r="H116" s="5"/>
      <c r="I116" s="4"/>
      <c r="J116" s="150"/>
      <c r="K116" s="6"/>
      <c r="L116" s="6"/>
      <c r="M116" s="156"/>
      <c r="N116" s="6"/>
      <c r="O116" s="6"/>
      <c r="P116" s="6"/>
      <c r="Q116" s="6"/>
    </row>
    <row r="117" spans="2:17" s="8" customFormat="1" ht="9">
      <c r="B117" s="118"/>
      <c r="D117" s="9"/>
      <c r="E117" s="10"/>
      <c r="F117" s="3"/>
      <c r="G117" s="4"/>
      <c r="H117" s="5"/>
      <c r="I117" s="4"/>
      <c r="J117" s="150"/>
      <c r="K117" s="6"/>
      <c r="L117" s="6"/>
      <c r="M117" s="156"/>
      <c r="N117" s="6"/>
      <c r="O117" s="6"/>
      <c r="P117" s="6"/>
      <c r="Q117" s="6"/>
    </row>
    <row r="118" spans="2:17" s="8" customFormat="1" ht="9">
      <c r="B118" s="118"/>
      <c r="D118" s="9"/>
      <c r="E118" s="10"/>
      <c r="F118" s="3"/>
      <c r="G118" s="4"/>
      <c r="H118" s="5"/>
      <c r="I118" s="4"/>
      <c r="J118" s="150"/>
      <c r="K118" s="6"/>
      <c r="L118" s="6"/>
      <c r="M118" s="156"/>
      <c r="N118" s="6"/>
      <c r="O118" s="6"/>
      <c r="P118" s="6"/>
      <c r="Q118" s="6"/>
    </row>
    <row r="119" spans="2:17" s="8" customFormat="1" ht="9">
      <c r="B119" s="118"/>
      <c r="D119" s="9"/>
      <c r="E119" s="10"/>
      <c r="F119" s="3"/>
      <c r="G119" s="4"/>
      <c r="H119" s="5"/>
      <c r="I119" s="4"/>
      <c r="J119" s="150"/>
      <c r="K119" s="6"/>
      <c r="L119" s="6"/>
      <c r="M119" s="156"/>
      <c r="N119" s="6"/>
      <c r="O119" s="6"/>
      <c r="P119" s="6"/>
      <c r="Q119" s="6"/>
    </row>
    <row r="120" spans="2:17" s="8" customFormat="1" ht="9">
      <c r="B120" s="118"/>
      <c r="D120" s="9"/>
      <c r="E120" s="10"/>
      <c r="F120" s="3"/>
      <c r="G120" s="4"/>
      <c r="H120" s="5"/>
      <c r="I120" s="4"/>
      <c r="J120" s="150"/>
      <c r="K120" s="6"/>
      <c r="L120" s="6"/>
      <c r="M120" s="156"/>
      <c r="N120" s="6"/>
      <c r="O120" s="6"/>
      <c r="P120" s="6"/>
      <c r="Q120" s="6"/>
    </row>
    <row r="121" spans="2:17" s="8" customFormat="1" ht="9">
      <c r="B121" s="118"/>
      <c r="D121" s="9"/>
      <c r="E121" s="10"/>
      <c r="F121" s="3"/>
      <c r="G121" s="4"/>
      <c r="H121" s="5"/>
      <c r="I121" s="4"/>
      <c r="J121" s="150"/>
      <c r="K121" s="6"/>
      <c r="L121" s="6"/>
      <c r="M121" s="156"/>
      <c r="N121" s="6"/>
      <c r="O121" s="6"/>
      <c r="P121" s="6"/>
      <c r="Q121" s="6"/>
    </row>
    <row r="122" spans="2:17" s="8" customFormat="1" ht="9">
      <c r="B122" s="118"/>
      <c r="D122" s="9"/>
      <c r="E122" s="10"/>
      <c r="F122" s="3"/>
      <c r="G122" s="4"/>
      <c r="H122" s="5"/>
      <c r="I122" s="4"/>
      <c r="J122" s="150"/>
      <c r="K122" s="6"/>
      <c r="L122" s="6"/>
      <c r="M122" s="156"/>
      <c r="N122" s="6"/>
      <c r="O122" s="6"/>
      <c r="P122" s="6"/>
      <c r="Q122" s="6"/>
    </row>
    <row r="123" spans="2:17" s="8" customFormat="1" ht="9">
      <c r="B123" s="118"/>
      <c r="D123" s="9"/>
      <c r="E123" s="10"/>
      <c r="F123" s="3"/>
      <c r="G123" s="4"/>
      <c r="H123" s="5"/>
      <c r="I123" s="4"/>
      <c r="J123" s="150"/>
      <c r="K123" s="6"/>
      <c r="L123" s="6"/>
      <c r="M123" s="156"/>
      <c r="N123" s="6"/>
      <c r="O123" s="6"/>
      <c r="P123" s="6"/>
      <c r="Q123" s="6"/>
    </row>
    <row r="124" spans="2:17" s="8" customFormat="1" ht="9">
      <c r="B124" s="118"/>
      <c r="D124" s="9"/>
      <c r="E124" s="10"/>
      <c r="F124" s="3"/>
      <c r="G124" s="4"/>
      <c r="H124" s="5"/>
      <c r="I124" s="4"/>
      <c r="J124" s="150"/>
      <c r="K124" s="6"/>
      <c r="L124" s="6"/>
      <c r="M124" s="156"/>
      <c r="N124" s="6"/>
      <c r="O124" s="6"/>
      <c r="P124" s="6"/>
      <c r="Q124" s="6"/>
    </row>
    <row r="125" spans="2:17" s="8" customFormat="1" ht="9">
      <c r="B125" s="118"/>
      <c r="D125" s="9"/>
      <c r="E125" s="10"/>
      <c r="F125" s="3"/>
      <c r="G125" s="4"/>
      <c r="H125" s="5"/>
      <c r="I125" s="4"/>
      <c r="J125" s="150"/>
      <c r="K125" s="6"/>
      <c r="L125" s="6"/>
      <c r="M125" s="156"/>
      <c r="N125" s="6"/>
      <c r="O125" s="6"/>
      <c r="P125" s="6"/>
      <c r="Q125" s="6"/>
    </row>
    <row r="126" spans="2:17" s="8" customFormat="1" ht="9">
      <c r="B126" s="118"/>
      <c r="D126" s="9"/>
      <c r="E126" s="10"/>
      <c r="F126" s="3"/>
      <c r="G126" s="4"/>
      <c r="H126" s="5"/>
      <c r="I126" s="4"/>
      <c r="J126" s="150"/>
      <c r="K126" s="6"/>
      <c r="L126" s="6"/>
      <c r="M126" s="156"/>
      <c r="N126" s="6"/>
      <c r="O126" s="6"/>
      <c r="P126" s="6"/>
      <c r="Q126" s="6"/>
    </row>
    <row r="127" spans="2:17" s="8" customFormat="1" ht="9">
      <c r="B127" s="118"/>
      <c r="D127" s="9"/>
      <c r="E127" s="10"/>
      <c r="F127" s="3"/>
      <c r="G127" s="4"/>
      <c r="H127" s="5"/>
      <c r="I127" s="4"/>
      <c r="J127" s="150"/>
      <c r="K127" s="6"/>
      <c r="L127" s="6"/>
      <c r="M127" s="156"/>
      <c r="N127" s="6"/>
      <c r="O127" s="6"/>
      <c r="P127" s="6"/>
      <c r="Q127" s="6"/>
    </row>
    <row r="128" spans="2:17" s="8" customFormat="1" ht="9">
      <c r="B128" s="118"/>
      <c r="D128" s="9"/>
      <c r="E128" s="10"/>
      <c r="F128" s="3"/>
      <c r="G128" s="4"/>
      <c r="H128" s="5"/>
      <c r="I128" s="4"/>
      <c r="J128" s="150"/>
      <c r="K128" s="6"/>
      <c r="L128" s="6"/>
      <c r="M128" s="156"/>
      <c r="N128" s="6"/>
      <c r="O128" s="6"/>
      <c r="P128" s="6"/>
      <c r="Q128" s="6"/>
    </row>
    <row r="129" spans="2:17" s="8" customFormat="1" ht="9">
      <c r="B129" s="118"/>
      <c r="D129" s="9"/>
      <c r="E129" s="10"/>
      <c r="F129" s="3"/>
      <c r="G129" s="4"/>
      <c r="H129" s="5"/>
      <c r="I129" s="4"/>
      <c r="J129" s="150"/>
      <c r="K129" s="6"/>
      <c r="L129" s="6"/>
      <c r="M129" s="156"/>
      <c r="N129" s="6"/>
      <c r="O129" s="6"/>
      <c r="P129" s="6"/>
      <c r="Q129" s="6"/>
    </row>
    <row r="130" spans="2:17" s="8" customFormat="1" ht="9">
      <c r="B130" s="118"/>
      <c r="D130" s="9"/>
      <c r="E130" s="10"/>
      <c r="F130" s="3"/>
      <c r="G130" s="4"/>
      <c r="H130" s="5"/>
      <c r="I130" s="4"/>
      <c r="J130" s="150"/>
      <c r="K130" s="6"/>
      <c r="L130" s="6"/>
      <c r="M130" s="156"/>
      <c r="N130" s="6"/>
      <c r="O130" s="6"/>
      <c r="P130" s="6"/>
      <c r="Q130" s="6"/>
    </row>
    <row r="131" spans="2:17" s="8" customFormat="1" ht="9">
      <c r="B131" s="118"/>
      <c r="D131" s="9"/>
      <c r="E131" s="10"/>
      <c r="F131" s="3"/>
      <c r="G131" s="4"/>
      <c r="H131" s="5"/>
      <c r="I131" s="4"/>
      <c r="J131" s="150"/>
      <c r="K131" s="6"/>
      <c r="L131" s="6"/>
      <c r="M131" s="156"/>
      <c r="N131" s="6"/>
      <c r="O131" s="6"/>
      <c r="P131" s="6"/>
      <c r="Q131" s="6"/>
    </row>
    <row r="132" spans="2:17" s="8" customFormat="1" ht="9">
      <c r="B132" s="118"/>
      <c r="D132" s="9"/>
      <c r="E132" s="10"/>
      <c r="F132" s="3"/>
      <c r="G132" s="4"/>
      <c r="H132" s="5"/>
      <c r="I132" s="4"/>
      <c r="J132" s="150"/>
      <c r="K132" s="6"/>
      <c r="L132" s="6"/>
      <c r="M132" s="156"/>
      <c r="N132" s="6"/>
      <c r="O132" s="6"/>
      <c r="P132" s="6"/>
      <c r="Q132" s="6"/>
    </row>
    <row r="133" spans="2:17" s="8" customFormat="1" ht="9">
      <c r="B133" s="118"/>
      <c r="D133" s="9"/>
      <c r="E133" s="10"/>
      <c r="F133" s="3"/>
      <c r="G133" s="4"/>
      <c r="H133" s="5"/>
      <c r="I133" s="4"/>
      <c r="J133" s="150"/>
      <c r="K133" s="6"/>
      <c r="L133" s="6"/>
      <c r="M133" s="156"/>
      <c r="N133" s="6"/>
      <c r="O133" s="6"/>
      <c r="P133" s="6"/>
      <c r="Q133" s="6"/>
    </row>
    <row r="134" spans="2:17" s="8" customFormat="1" ht="9">
      <c r="B134" s="118"/>
      <c r="D134" s="9"/>
      <c r="E134" s="10"/>
      <c r="F134" s="3"/>
      <c r="G134" s="4"/>
      <c r="H134" s="5"/>
      <c r="I134" s="4"/>
      <c r="J134" s="150"/>
      <c r="K134" s="6"/>
      <c r="L134" s="6"/>
      <c r="M134" s="156"/>
      <c r="N134" s="6"/>
      <c r="O134" s="6"/>
      <c r="P134" s="6"/>
      <c r="Q134" s="6"/>
    </row>
    <row r="135" spans="2:17" s="8" customFormat="1" ht="9">
      <c r="B135" s="118"/>
      <c r="D135" s="9"/>
      <c r="E135" s="10"/>
      <c r="F135" s="3"/>
      <c r="G135" s="4"/>
      <c r="H135" s="5"/>
      <c r="I135" s="4"/>
      <c r="J135" s="150"/>
      <c r="K135" s="6"/>
      <c r="L135" s="6"/>
      <c r="M135" s="156"/>
      <c r="N135" s="6"/>
      <c r="O135" s="6"/>
      <c r="P135" s="6"/>
      <c r="Q135" s="6"/>
    </row>
    <row r="136" spans="2:17" s="8" customFormat="1" ht="9">
      <c r="B136" s="118"/>
      <c r="D136" s="9"/>
      <c r="E136" s="10"/>
      <c r="F136" s="3"/>
      <c r="G136" s="4"/>
      <c r="H136" s="5"/>
      <c r="I136" s="4"/>
      <c r="J136" s="150"/>
      <c r="K136" s="6"/>
      <c r="L136" s="6"/>
      <c r="M136" s="156"/>
      <c r="N136" s="6"/>
      <c r="O136" s="6"/>
      <c r="P136" s="6"/>
      <c r="Q136" s="6"/>
    </row>
    <row r="137" spans="2:17" s="8" customFormat="1" ht="9">
      <c r="B137" s="118"/>
      <c r="D137" s="9"/>
      <c r="E137" s="10"/>
      <c r="F137" s="3"/>
      <c r="G137" s="4"/>
      <c r="H137" s="5"/>
      <c r="I137" s="4"/>
      <c r="J137" s="150"/>
      <c r="K137" s="6"/>
      <c r="L137" s="6"/>
      <c r="M137" s="156"/>
      <c r="N137" s="6"/>
      <c r="O137" s="6"/>
      <c r="P137" s="6"/>
      <c r="Q137" s="6"/>
    </row>
    <row r="138" spans="2:17" s="8" customFormat="1" ht="9">
      <c r="B138" s="118"/>
      <c r="D138" s="9"/>
      <c r="E138" s="10"/>
      <c r="F138" s="3"/>
      <c r="G138" s="4"/>
      <c r="H138" s="5"/>
      <c r="I138" s="4"/>
      <c r="J138" s="150"/>
      <c r="K138" s="6"/>
      <c r="L138" s="6"/>
      <c r="M138" s="156"/>
      <c r="N138" s="6"/>
      <c r="O138" s="6"/>
      <c r="P138" s="6"/>
      <c r="Q138" s="6"/>
    </row>
    <row r="139" spans="2:17" s="8" customFormat="1" ht="9">
      <c r="B139" s="118"/>
      <c r="D139" s="9"/>
      <c r="E139" s="10"/>
      <c r="F139" s="3"/>
      <c r="G139" s="4"/>
      <c r="H139" s="5"/>
      <c r="I139" s="4"/>
      <c r="J139" s="150"/>
      <c r="K139" s="6"/>
      <c r="L139" s="6"/>
      <c r="M139" s="156"/>
      <c r="N139" s="6"/>
      <c r="O139" s="6"/>
      <c r="P139" s="6"/>
      <c r="Q139" s="6"/>
    </row>
    <row r="140" spans="2:17" s="8" customFormat="1" ht="9">
      <c r="B140" s="118"/>
      <c r="D140" s="9"/>
      <c r="E140" s="10"/>
      <c r="F140" s="3"/>
      <c r="G140" s="4"/>
      <c r="H140" s="5"/>
      <c r="I140" s="4"/>
      <c r="J140" s="150"/>
      <c r="K140" s="6"/>
      <c r="L140" s="6"/>
      <c r="M140" s="156"/>
      <c r="N140" s="6"/>
      <c r="O140" s="6"/>
      <c r="P140" s="6"/>
      <c r="Q140" s="6"/>
    </row>
    <row r="141" spans="2:17" s="8" customFormat="1" ht="9">
      <c r="B141" s="118"/>
      <c r="D141" s="9"/>
      <c r="E141" s="10"/>
      <c r="F141" s="3"/>
      <c r="G141" s="4"/>
      <c r="H141" s="5"/>
      <c r="I141" s="4"/>
      <c r="J141" s="150"/>
      <c r="K141" s="6"/>
      <c r="L141" s="6"/>
      <c r="M141" s="156"/>
      <c r="N141" s="6"/>
      <c r="O141" s="6"/>
      <c r="P141" s="6"/>
      <c r="Q141" s="6"/>
    </row>
    <row r="142" spans="2:17" s="8" customFormat="1" ht="9">
      <c r="B142" s="118"/>
      <c r="D142" s="9"/>
      <c r="E142" s="10"/>
      <c r="F142" s="3"/>
      <c r="G142" s="4"/>
      <c r="H142" s="5"/>
      <c r="I142" s="4"/>
      <c r="J142" s="150"/>
      <c r="K142" s="6"/>
      <c r="L142" s="6"/>
      <c r="M142" s="156"/>
      <c r="N142" s="6"/>
      <c r="O142" s="6"/>
      <c r="P142" s="6"/>
      <c r="Q142" s="6"/>
    </row>
    <row r="143" spans="2:17" s="8" customFormat="1" ht="9">
      <c r="B143" s="118"/>
      <c r="D143" s="9"/>
      <c r="E143" s="10"/>
      <c r="F143" s="3"/>
      <c r="G143" s="4"/>
      <c r="H143" s="5"/>
      <c r="I143" s="4"/>
      <c r="J143" s="150"/>
      <c r="K143" s="6"/>
      <c r="L143" s="6"/>
      <c r="M143" s="156"/>
      <c r="N143" s="6"/>
      <c r="O143" s="6"/>
      <c r="P143" s="6"/>
      <c r="Q143" s="6"/>
    </row>
    <row r="144" spans="2:17" s="8" customFormat="1" ht="9">
      <c r="B144" s="118"/>
      <c r="D144" s="9"/>
      <c r="E144" s="10"/>
      <c r="F144" s="3"/>
      <c r="G144" s="4"/>
      <c r="H144" s="5"/>
      <c r="I144" s="4"/>
      <c r="J144" s="150"/>
      <c r="K144" s="6"/>
      <c r="L144" s="6"/>
      <c r="M144" s="156"/>
      <c r="N144" s="6"/>
      <c r="O144" s="6"/>
      <c r="P144" s="6"/>
      <c r="Q144" s="6"/>
    </row>
    <row r="145" spans="2:17" s="8" customFormat="1" ht="9">
      <c r="B145" s="118"/>
      <c r="D145" s="9"/>
      <c r="E145" s="10"/>
      <c r="F145" s="3"/>
      <c r="G145" s="4"/>
      <c r="H145" s="5"/>
      <c r="I145" s="4"/>
      <c r="J145" s="150"/>
      <c r="K145" s="6"/>
      <c r="L145" s="6"/>
      <c r="M145" s="156"/>
      <c r="N145" s="6"/>
      <c r="O145" s="6"/>
      <c r="P145" s="6"/>
      <c r="Q145" s="6"/>
    </row>
    <row r="146" spans="2:17" s="8" customFormat="1" ht="9">
      <c r="B146" s="118"/>
      <c r="D146" s="9"/>
      <c r="E146" s="10"/>
      <c r="F146" s="3"/>
      <c r="G146" s="4"/>
      <c r="H146" s="5"/>
      <c r="I146" s="4"/>
      <c r="J146" s="150"/>
      <c r="K146" s="6"/>
      <c r="L146" s="6"/>
      <c r="M146" s="156"/>
      <c r="N146" s="6"/>
      <c r="O146" s="6"/>
      <c r="P146" s="6"/>
      <c r="Q146" s="6"/>
    </row>
    <row r="147" spans="2:17" s="8" customFormat="1" ht="9">
      <c r="B147" s="118"/>
      <c r="D147" s="9"/>
      <c r="E147" s="10"/>
      <c r="F147" s="3"/>
      <c r="G147" s="4"/>
      <c r="H147" s="5"/>
      <c r="I147" s="4"/>
      <c r="J147" s="150"/>
      <c r="K147" s="6"/>
      <c r="L147" s="6"/>
      <c r="M147" s="156"/>
      <c r="N147" s="6"/>
      <c r="O147" s="6"/>
      <c r="P147" s="6"/>
      <c r="Q147" s="6"/>
    </row>
    <row r="148" spans="2:17" s="8" customFormat="1" ht="9">
      <c r="B148" s="118"/>
      <c r="D148" s="9"/>
      <c r="E148" s="10"/>
      <c r="F148" s="3"/>
      <c r="G148" s="4"/>
      <c r="H148" s="5"/>
      <c r="I148" s="4"/>
      <c r="J148" s="150"/>
      <c r="K148" s="6"/>
      <c r="L148" s="6"/>
      <c r="M148" s="156"/>
      <c r="N148" s="6"/>
      <c r="O148" s="6"/>
      <c r="P148" s="6"/>
      <c r="Q148" s="6"/>
    </row>
    <row r="149" spans="2:17" s="8" customFormat="1" ht="9">
      <c r="B149" s="118"/>
      <c r="D149" s="9"/>
      <c r="E149" s="10"/>
      <c r="F149" s="3"/>
      <c r="G149" s="4"/>
      <c r="H149" s="5"/>
      <c r="I149" s="4"/>
      <c r="J149" s="150"/>
      <c r="K149" s="6"/>
      <c r="L149" s="6"/>
      <c r="M149" s="156"/>
      <c r="N149" s="6"/>
      <c r="O149" s="6"/>
      <c r="P149" s="6"/>
      <c r="Q149" s="6"/>
    </row>
    <row r="150" spans="2:17" s="8" customFormat="1" ht="9">
      <c r="B150" s="118"/>
      <c r="D150" s="9"/>
      <c r="E150" s="10"/>
      <c r="F150" s="3"/>
      <c r="G150" s="4"/>
      <c r="H150" s="5"/>
      <c r="I150" s="4"/>
      <c r="J150" s="150"/>
      <c r="K150" s="6"/>
      <c r="L150" s="6"/>
      <c r="M150" s="156"/>
      <c r="N150" s="6"/>
      <c r="O150" s="6"/>
      <c r="P150" s="6"/>
      <c r="Q150" s="6"/>
    </row>
    <row r="151" spans="2:17" s="8" customFormat="1" ht="9">
      <c r="B151" s="118"/>
      <c r="D151" s="9"/>
      <c r="E151" s="10"/>
      <c r="F151" s="3"/>
      <c r="G151" s="4"/>
      <c r="H151" s="5"/>
      <c r="I151" s="4"/>
      <c r="J151" s="150"/>
      <c r="K151" s="6"/>
      <c r="L151" s="6"/>
      <c r="M151" s="156"/>
      <c r="N151" s="6"/>
      <c r="O151" s="6"/>
      <c r="P151" s="6"/>
      <c r="Q151" s="6"/>
    </row>
    <row r="152" spans="2:17" s="8" customFormat="1" ht="9">
      <c r="B152" s="118"/>
      <c r="D152" s="9"/>
      <c r="E152" s="10"/>
      <c r="F152" s="3"/>
      <c r="G152" s="4"/>
      <c r="H152" s="5"/>
      <c r="I152" s="4"/>
      <c r="J152" s="150"/>
      <c r="K152" s="6"/>
      <c r="L152" s="6"/>
      <c r="M152" s="156"/>
      <c r="N152" s="6"/>
      <c r="O152" s="6"/>
      <c r="P152" s="6"/>
      <c r="Q152" s="6"/>
    </row>
    <row r="153" spans="2:17" s="8" customFormat="1" ht="9">
      <c r="B153" s="118"/>
      <c r="D153" s="9"/>
      <c r="E153" s="10"/>
      <c r="F153" s="3"/>
      <c r="G153" s="4"/>
      <c r="H153" s="5"/>
      <c r="I153" s="4"/>
      <c r="J153" s="150"/>
      <c r="K153" s="6"/>
      <c r="L153" s="6"/>
      <c r="M153" s="156"/>
      <c r="N153" s="6"/>
      <c r="O153" s="6"/>
      <c r="P153" s="6"/>
      <c r="Q153" s="6"/>
    </row>
    <row r="154" spans="2:17" s="8" customFormat="1" ht="9">
      <c r="B154" s="118"/>
      <c r="D154" s="9"/>
      <c r="E154" s="10"/>
      <c r="F154" s="3"/>
      <c r="G154" s="4"/>
      <c r="H154" s="5"/>
      <c r="I154" s="4"/>
      <c r="J154" s="150"/>
      <c r="K154" s="6"/>
      <c r="L154" s="6"/>
      <c r="M154" s="156"/>
      <c r="N154" s="6"/>
      <c r="O154" s="6"/>
      <c r="P154" s="6"/>
      <c r="Q154" s="6"/>
    </row>
    <row r="155" spans="2:17" s="8" customFormat="1" ht="9">
      <c r="B155" s="118"/>
      <c r="D155" s="9"/>
      <c r="E155" s="10"/>
      <c r="F155" s="3"/>
      <c r="G155" s="4"/>
      <c r="H155" s="5"/>
      <c r="I155" s="4"/>
      <c r="J155" s="150"/>
      <c r="K155" s="6"/>
      <c r="L155" s="6"/>
      <c r="M155" s="156"/>
      <c r="N155" s="6"/>
      <c r="O155" s="6"/>
      <c r="P155" s="6"/>
      <c r="Q155" s="6"/>
    </row>
    <row r="156" spans="2:17" s="8" customFormat="1" ht="9">
      <c r="B156" s="118"/>
      <c r="D156" s="9"/>
      <c r="E156" s="10"/>
      <c r="F156" s="3"/>
      <c r="G156" s="4"/>
      <c r="H156" s="5"/>
      <c r="I156" s="4"/>
      <c r="J156" s="150"/>
      <c r="K156" s="6"/>
      <c r="L156" s="6"/>
      <c r="M156" s="156"/>
      <c r="N156" s="6"/>
      <c r="O156" s="6"/>
      <c r="P156" s="6"/>
      <c r="Q156" s="6"/>
    </row>
    <row r="157" spans="2:17" s="8" customFormat="1" ht="9">
      <c r="B157" s="118"/>
      <c r="D157" s="9"/>
      <c r="E157" s="10"/>
      <c r="F157" s="3"/>
      <c r="G157" s="4"/>
      <c r="H157" s="5"/>
      <c r="I157" s="4"/>
      <c r="J157" s="150"/>
      <c r="K157" s="6"/>
      <c r="L157" s="6"/>
      <c r="M157" s="156"/>
      <c r="N157" s="6"/>
      <c r="O157" s="6"/>
      <c r="P157" s="6"/>
      <c r="Q157" s="6"/>
    </row>
    <row r="158" spans="2:17" s="8" customFormat="1" ht="9">
      <c r="B158" s="118"/>
      <c r="D158" s="9"/>
      <c r="E158" s="10"/>
      <c r="F158" s="3"/>
      <c r="G158" s="4"/>
      <c r="H158" s="5"/>
      <c r="I158" s="4"/>
      <c r="J158" s="150"/>
      <c r="K158" s="6"/>
      <c r="L158" s="6"/>
      <c r="M158" s="156"/>
      <c r="N158" s="6"/>
      <c r="O158" s="6"/>
      <c r="P158" s="6"/>
      <c r="Q158" s="6"/>
    </row>
    <row r="159" spans="2:17" s="8" customFormat="1" ht="9">
      <c r="B159" s="118"/>
      <c r="D159" s="9"/>
      <c r="E159" s="10"/>
      <c r="F159" s="3"/>
      <c r="G159" s="4"/>
      <c r="H159" s="5"/>
      <c r="I159" s="4"/>
      <c r="J159" s="150"/>
      <c r="K159" s="6"/>
      <c r="L159" s="6"/>
      <c r="M159" s="156"/>
      <c r="N159" s="6"/>
      <c r="O159" s="6"/>
      <c r="P159" s="6"/>
      <c r="Q159" s="6"/>
    </row>
    <row r="160" spans="2:17" s="8" customFormat="1" ht="9">
      <c r="B160" s="118"/>
      <c r="D160" s="9"/>
      <c r="E160" s="10"/>
      <c r="F160" s="3"/>
      <c r="G160" s="4"/>
      <c r="H160" s="5"/>
      <c r="I160" s="4"/>
      <c r="J160" s="150"/>
      <c r="K160" s="6"/>
      <c r="L160" s="6"/>
      <c r="M160" s="156"/>
      <c r="N160" s="6"/>
      <c r="O160" s="6"/>
      <c r="P160" s="6"/>
      <c r="Q160" s="6"/>
    </row>
    <row r="161" spans="2:17" s="8" customFormat="1" ht="9">
      <c r="B161" s="118"/>
      <c r="D161" s="9"/>
      <c r="E161" s="10"/>
      <c r="F161" s="3"/>
      <c r="G161" s="4"/>
      <c r="H161" s="5"/>
      <c r="I161" s="4"/>
      <c r="J161" s="150"/>
      <c r="K161" s="6"/>
      <c r="L161" s="6"/>
      <c r="M161" s="156"/>
      <c r="N161" s="6"/>
      <c r="O161" s="6"/>
      <c r="P161" s="6"/>
      <c r="Q161" s="6"/>
    </row>
    <row r="162" spans="2:17" s="8" customFormat="1" ht="9">
      <c r="B162" s="118"/>
      <c r="D162" s="9"/>
      <c r="E162" s="10"/>
      <c r="F162" s="3"/>
      <c r="G162" s="4"/>
      <c r="H162" s="5"/>
      <c r="I162" s="4"/>
      <c r="J162" s="150"/>
      <c r="K162" s="6"/>
      <c r="L162" s="6"/>
      <c r="M162" s="156"/>
      <c r="N162" s="6"/>
      <c r="O162" s="6"/>
      <c r="P162" s="6"/>
      <c r="Q162" s="6"/>
    </row>
    <row r="163" spans="2:17" s="8" customFormat="1" ht="9">
      <c r="B163" s="118"/>
      <c r="D163" s="9"/>
      <c r="E163" s="10"/>
      <c r="F163" s="3"/>
      <c r="G163" s="4"/>
      <c r="H163" s="5"/>
      <c r="I163" s="4"/>
      <c r="J163" s="150"/>
      <c r="K163" s="6"/>
      <c r="L163" s="6"/>
      <c r="M163" s="156"/>
      <c r="N163" s="6"/>
      <c r="O163" s="6"/>
      <c r="P163" s="6"/>
      <c r="Q163" s="6"/>
    </row>
    <row r="164" spans="2:17" s="8" customFormat="1" ht="9">
      <c r="B164" s="118"/>
      <c r="D164" s="9"/>
      <c r="E164" s="10"/>
      <c r="F164" s="3"/>
      <c r="G164" s="4"/>
      <c r="H164" s="5"/>
      <c r="I164" s="4"/>
      <c r="J164" s="150"/>
      <c r="K164" s="6"/>
      <c r="L164" s="6"/>
      <c r="M164" s="156"/>
      <c r="N164" s="6"/>
      <c r="O164" s="6"/>
      <c r="P164" s="6"/>
      <c r="Q164" s="6"/>
    </row>
    <row r="165" spans="2:17" s="8" customFormat="1" ht="9">
      <c r="B165" s="118"/>
      <c r="D165" s="9"/>
      <c r="E165" s="10"/>
      <c r="F165" s="3"/>
      <c r="G165" s="4"/>
      <c r="H165" s="5"/>
      <c r="I165" s="4"/>
      <c r="J165" s="150"/>
      <c r="K165" s="6"/>
      <c r="L165" s="6"/>
      <c r="M165" s="156"/>
      <c r="N165" s="6"/>
      <c r="O165" s="6"/>
      <c r="P165" s="6"/>
      <c r="Q165" s="6"/>
    </row>
    <row r="166" spans="2:17" s="8" customFormat="1" ht="9">
      <c r="B166" s="118"/>
      <c r="D166" s="9"/>
      <c r="E166" s="10"/>
      <c r="F166" s="3"/>
      <c r="G166" s="4"/>
      <c r="H166" s="5"/>
      <c r="I166" s="4"/>
      <c r="J166" s="150"/>
      <c r="K166" s="6"/>
      <c r="L166" s="6"/>
      <c r="M166" s="156"/>
      <c r="N166" s="6"/>
      <c r="O166" s="6"/>
      <c r="P166" s="6"/>
      <c r="Q166" s="6"/>
    </row>
    <row r="167" spans="2:17" s="8" customFormat="1" ht="9">
      <c r="B167" s="118"/>
      <c r="D167" s="9"/>
      <c r="E167" s="10"/>
      <c r="F167" s="3"/>
      <c r="G167" s="4"/>
      <c r="H167" s="5"/>
      <c r="I167" s="4"/>
      <c r="J167" s="150"/>
      <c r="K167" s="6"/>
      <c r="L167" s="6"/>
      <c r="M167" s="156"/>
      <c r="N167" s="6"/>
      <c r="O167" s="6"/>
      <c r="P167" s="6"/>
      <c r="Q167" s="6"/>
    </row>
    <row r="168" spans="2:17" s="8" customFormat="1" ht="9">
      <c r="B168" s="118"/>
      <c r="D168" s="9"/>
      <c r="E168" s="10"/>
      <c r="F168" s="3"/>
      <c r="G168" s="4"/>
      <c r="H168" s="5"/>
      <c r="I168" s="4"/>
      <c r="J168" s="150"/>
      <c r="K168" s="6"/>
      <c r="L168" s="6"/>
      <c r="M168" s="156"/>
      <c r="N168" s="6"/>
      <c r="O168" s="6"/>
      <c r="P168" s="6"/>
      <c r="Q168" s="6"/>
    </row>
    <row r="169" spans="2:17" s="8" customFormat="1" ht="9">
      <c r="B169" s="118"/>
      <c r="D169" s="9"/>
      <c r="E169" s="10"/>
      <c r="F169" s="3"/>
      <c r="G169" s="4"/>
      <c r="H169" s="5"/>
      <c r="I169" s="4"/>
      <c r="J169" s="150"/>
      <c r="K169" s="6"/>
      <c r="L169" s="6"/>
      <c r="M169" s="156"/>
      <c r="N169" s="6"/>
      <c r="O169" s="6"/>
      <c r="P169" s="6"/>
      <c r="Q169" s="6"/>
    </row>
    <row r="170" spans="2:17" s="8" customFormat="1" ht="9">
      <c r="B170" s="118"/>
      <c r="D170" s="9"/>
      <c r="E170" s="10"/>
      <c r="F170" s="3"/>
      <c r="G170" s="4"/>
      <c r="H170" s="5"/>
      <c r="I170" s="4"/>
      <c r="J170" s="150"/>
      <c r="K170" s="6"/>
      <c r="L170" s="6"/>
      <c r="M170" s="156"/>
      <c r="N170" s="6"/>
      <c r="O170" s="6"/>
      <c r="P170" s="6"/>
      <c r="Q170" s="6"/>
    </row>
    <row r="171" spans="2:17" s="8" customFormat="1" ht="9">
      <c r="B171" s="118"/>
      <c r="D171" s="9"/>
      <c r="E171" s="10"/>
      <c r="F171" s="3"/>
      <c r="G171" s="4"/>
      <c r="H171" s="5"/>
      <c r="I171" s="4"/>
      <c r="J171" s="150"/>
      <c r="K171" s="6"/>
      <c r="L171" s="6"/>
      <c r="M171" s="156"/>
      <c r="N171" s="6"/>
      <c r="O171" s="6"/>
      <c r="P171" s="6"/>
      <c r="Q171" s="6"/>
    </row>
    <row r="172" spans="2:17" s="8" customFormat="1" ht="9">
      <c r="B172" s="118"/>
      <c r="D172" s="9"/>
      <c r="E172" s="10"/>
      <c r="F172" s="3"/>
      <c r="G172" s="4"/>
      <c r="H172" s="5"/>
      <c r="I172" s="4"/>
      <c r="J172" s="150"/>
      <c r="K172" s="6"/>
      <c r="L172" s="6"/>
      <c r="M172" s="156"/>
      <c r="N172" s="6"/>
      <c r="O172" s="6"/>
      <c r="P172" s="6"/>
      <c r="Q172" s="6"/>
    </row>
    <row r="173" spans="2:17" s="8" customFormat="1" ht="9">
      <c r="B173" s="118"/>
      <c r="D173" s="9"/>
      <c r="E173" s="10"/>
      <c r="F173" s="3"/>
      <c r="G173" s="4"/>
      <c r="H173" s="5"/>
      <c r="I173" s="4"/>
      <c r="J173" s="150"/>
      <c r="K173" s="6"/>
      <c r="L173" s="6"/>
      <c r="M173" s="156"/>
      <c r="N173" s="6"/>
      <c r="O173" s="6"/>
      <c r="P173" s="6"/>
      <c r="Q173" s="6"/>
    </row>
    <row r="174" spans="2:17" s="8" customFormat="1" ht="9">
      <c r="B174" s="118"/>
      <c r="D174" s="9"/>
      <c r="E174" s="10"/>
      <c r="F174" s="3"/>
      <c r="G174" s="4"/>
      <c r="H174" s="5"/>
      <c r="I174" s="4"/>
      <c r="J174" s="150"/>
      <c r="K174" s="6"/>
      <c r="L174" s="6"/>
      <c r="M174" s="156"/>
      <c r="N174" s="6"/>
      <c r="O174" s="6"/>
      <c r="P174" s="6"/>
      <c r="Q174" s="6"/>
    </row>
    <row r="175" spans="2:17" s="8" customFormat="1" ht="9">
      <c r="B175" s="118"/>
      <c r="D175" s="9"/>
      <c r="E175" s="10"/>
      <c r="F175" s="3"/>
      <c r="G175" s="4"/>
      <c r="H175" s="5"/>
      <c r="I175" s="4"/>
      <c r="J175" s="150"/>
      <c r="K175" s="6"/>
      <c r="L175" s="6"/>
      <c r="M175" s="156"/>
      <c r="N175" s="6"/>
      <c r="O175" s="6"/>
      <c r="P175" s="6"/>
      <c r="Q175" s="6"/>
    </row>
    <row r="176" spans="2:17" s="8" customFormat="1" ht="9">
      <c r="B176" s="118"/>
      <c r="D176" s="9"/>
      <c r="E176" s="10"/>
      <c r="F176" s="3"/>
      <c r="G176" s="4"/>
      <c r="H176" s="5"/>
      <c r="I176" s="4"/>
      <c r="J176" s="150"/>
      <c r="K176" s="6"/>
      <c r="L176" s="6"/>
      <c r="M176" s="156"/>
      <c r="N176" s="6"/>
      <c r="O176" s="6"/>
      <c r="P176" s="6"/>
      <c r="Q176" s="6"/>
    </row>
    <row r="177" spans="2:17" s="8" customFormat="1" ht="9">
      <c r="B177" s="118"/>
      <c r="D177" s="9"/>
      <c r="E177" s="10"/>
      <c r="F177" s="3"/>
      <c r="G177" s="4"/>
      <c r="H177" s="5"/>
      <c r="I177" s="4"/>
      <c r="J177" s="150"/>
      <c r="K177" s="6"/>
      <c r="L177" s="6"/>
      <c r="M177" s="156"/>
      <c r="N177" s="6"/>
      <c r="O177" s="6"/>
      <c r="P177" s="6"/>
      <c r="Q177" s="6"/>
    </row>
    <row r="178" spans="2:17" s="8" customFormat="1" ht="9">
      <c r="B178" s="118"/>
      <c r="D178" s="9"/>
      <c r="E178" s="10"/>
      <c r="F178" s="3"/>
      <c r="G178" s="4"/>
      <c r="H178" s="5"/>
      <c r="I178" s="4"/>
      <c r="J178" s="150"/>
      <c r="K178" s="6"/>
      <c r="L178" s="6"/>
      <c r="M178" s="156"/>
      <c r="N178" s="6"/>
      <c r="O178" s="6"/>
      <c r="P178" s="6"/>
      <c r="Q178" s="6"/>
    </row>
    <row r="179" spans="2:17" s="8" customFormat="1" ht="9">
      <c r="B179" s="118"/>
      <c r="D179" s="9"/>
      <c r="E179" s="10"/>
      <c r="F179" s="3"/>
      <c r="G179" s="4"/>
      <c r="H179" s="5"/>
      <c r="I179" s="4"/>
      <c r="J179" s="150"/>
      <c r="K179" s="6"/>
      <c r="L179" s="6"/>
      <c r="M179" s="156"/>
      <c r="N179" s="6"/>
      <c r="O179" s="6"/>
      <c r="P179" s="6"/>
      <c r="Q179" s="6"/>
    </row>
    <row r="180" spans="2:17" s="8" customFormat="1" ht="9">
      <c r="B180" s="118"/>
      <c r="D180" s="9"/>
      <c r="E180" s="10"/>
      <c r="F180" s="3"/>
      <c r="G180" s="4"/>
      <c r="H180" s="5"/>
      <c r="I180" s="4"/>
      <c r="J180" s="150"/>
      <c r="K180" s="6"/>
      <c r="L180" s="6"/>
      <c r="M180" s="156"/>
      <c r="N180" s="6"/>
      <c r="O180" s="6"/>
      <c r="P180" s="6"/>
      <c r="Q180" s="6"/>
    </row>
    <row r="181" spans="2:17" s="8" customFormat="1" ht="9">
      <c r="B181" s="118"/>
      <c r="D181" s="9"/>
      <c r="E181" s="10"/>
      <c r="F181" s="3"/>
      <c r="G181" s="4"/>
      <c r="H181" s="5"/>
      <c r="I181" s="4"/>
      <c r="J181" s="150"/>
      <c r="K181" s="6"/>
      <c r="L181" s="6"/>
      <c r="M181" s="156"/>
      <c r="N181" s="6"/>
      <c r="O181" s="6"/>
      <c r="P181" s="6"/>
      <c r="Q181" s="6"/>
    </row>
    <row r="182" spans="2:17" s="8" customFormat="1" ht="9">
      <c r="B182" s="118"/>
      <c r="D182" s="9"/>
      <c r="E182" s="10"/>
      <c r="F182" s="3"/>
      <c r="G182" s="4"/>
      <c r="H182" s="5"/>
      <c r="I182" s="4"/>
      <c r="J182" s="150"/>
      <c r="K182" s="6"/>
      <c r="L182" s="6"/>
      <c r="M182" s="156"/>
      <c r="N182" s="6"/>
      <c r="O182" s="6"/>
      <c r="P182" s="6"/>
      <c r="Q182" s="6"/>
    </row>
  </sheetData>
  <sheetProtection/>
  <mergeCells count="11">
    <mergeCell ref="B79:B80"/>
    <mergeCell ref="C79:I80"/>
    <mergeCell ref="B70:B71"/>
    <mergeCell ref="C70:I71"/>
    <mergeCell ref="C75:I75"/>
    <mergeCell ref="C3:I3"/>
    <mergeCell ref="B5:C6"/>
    <mergeCell ref="D5:E6"/>
    <mergeCell ref="F5:F6"/>
    <mergeCell ref="G5:G6"/>
    <mergeCell ref="H6:I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9" man="1"/>
  </rowBreaks>
</worksheet>
</file>

<file path=xl/worksheets/sheet19.xml><?xml version="1.0" encoding="utf-8"?>
<worksheet xmlns="http://schemas.openxmlformats.org/spreadsheetml/2006/main" xmlns:r="http://schemas.openxmlformats.org/officeDocument/2006/relationships">
  <dimension ref="B2:Q193"/>
  <sheetViews>
    <sheetView showZeros="0" zoomScaleSheetLayoutView="145" zoomScalePageLayoutView="0" workbookViewId="0" topLeftCell="A1">
      <selection activeCell="A53" sqref="A53:IV53"/>
    </sheetView>
  </sheetViews>
  <sheetFormatPr defaultColWidth="11.421875" defaultRowHeight="15"/>
  <cols>
    <col min="1" max="1" width="3.57421875" style="7" customWidth="1"/>
    <col min="2" max="2" width="6.140625" style="8" customWidth="1"/>
    <col min="3" max="3" width="41.421875" style="8" customWidth="1"/>
    <col min="4" max="4" width="10.8515625" style="9" bestFit="1" customWidth="1"/>
    <col min="5" max="5" width="3.140625" style="10" customWidth="1"/>
    <col min="6" max="6" width="8.7109375" style="151" customWidth="1"/>
    <col min="7" max="7" width="13.57421875" style="4" customWidth="1"/>
    <col min="8" max="8" width="1.28515625" style="150" customWidth="1"/>
    <col min="9" max="9" width="1.1484375" style="6" customWidth="1"/>
    <col min="10" max="10" width="9.57421875" style="197" customWidth="1"/>
    <col min="11" max="11" width="9.57421875" style="198" bestFit="1" customWidth="1"/>
    <col min="12" max="17" width="11.421875" style="6" customWidth="1"/>
    <col min="18" max="16384" width="11.421875" style="7" customWidth="1"/>
  </cols>
  <sheetData>
    <row r="2" spans="2:5" ht="12.75">
      <c r="B2" s="2" t="s">
        <v>115</v>
      </c>
      <c r="C2" s="80">
        <v>1849</v>
      </c>
      <c r="D2" s="1"/>
      <c r="E2" s="2"/>
    </row>
    <row r="3" spans="2:11" ht="28.5" customHeight="1">
      <c r="B3" s="2" t="s">
        <v>114</v>
      </c>
      <c r="C3" s="268" t="s">
        <v>247</v>
      </c>
      <c r="D3" s="268"/>
      <c r="E3" s="268"/>
      <c r="F3" s="268"/>
      <c r="G3" s="268"/>
      <c r="J3" s="199"/>
      <c r="K3" s="199"/>
    </row>
    <row r="4" ht="6.75" customHeight="1">
      <c r="B4" s="11"/>
    </row>
    <row r="5" spans="2:11" ht="25.5" customHeight="1">
      <c r="B5" s="185"/>
      <c r="C5" s="210"/>
      <c r="D5" s="267" t="s">
        <v>117</v>
      </c>
      <c r="E5" s="267"/>
      <c r="F5" s="271" t="s">
        <v>248</v>
      </c>
      <c r="G5" s="310">
        <v>1849</v>
      </c>
      <c r="J5" s="309">
        <v>1850</v>
      </c>
      <c r="K5" s="309">
        <v>1851</v>
      </c>
    </row>
    <row r="6" spans="2:11" ht="12.75" customHeight="1">
      <c r="B6" s="185"/>
      <c r="C6" s="211"/>
      <c r="D6" s="267"/>
      <c r="E6" s="267"/>
      <c r="F6" s="271"/>
      <c r="G6" s="310"/>
      <c r="J6" s="309"/>
      <c r="K6" s="309"/>
    </row>
    <row r="7" spans="2:11" ht="3.75" customHeight="1">
      <c r="B7" s="185"/>
      <c r="C7" s="212"/>
      <c r="D7" s="113"/>
      <c r="E7" s="114"/>
      <c r="F7" s="193"/>
      <c r="G7" s="217"/>
      <c r="J7" s="222"/>
      <c r="K7" s="222"/>
    </row>
    <row r="8" spans="2:11" ht="14.25" customHeight="1">
      <c r="B8" s="186"/>
      <c r="C8" s="213" t="s">
        <v>249</v>
      </c>
      <c r="D8" s="215"/>
      <c r="E8" s="216"/>
      <c r="F8" s="214"/>
      <c r="G8" s="218"/>
      <c r="J8" s="222"/>
      <c r="K8" s="222"/>
    </row>
    <row r="9" spans="2:13" s="6" customFormat="1" ht="10.5" customHeight="1">
      <c r="B9" s="189">
        <v>1</v>
      </c>
      <c r="C9" s="187" t="s">
        <v>251</v>
      </c>
      <c r="D9" s="50">
        <f>G9*0.5659</f>
        <v>88366.9827</v>
      </c>
      <c r="E9" s="51" t="s">
        <v>109</v>
      </c>
      <c r="F9" s="191" t="s">
        <v>13</v>
      </c>
      <c r="G9" s="219">
        <v>156153</v>
      </c>
      <c r="H9" s="151"/>
      <c r="I9" s="129"/>
      <c r="J9" s="201">
        <v>134233</v>
      </c>
      <c r="K9" s="201">
        <v>197499</v>
      </c>
      <c r="M9" s="86"/>
    </row>
    <row r="10" spans="2:13" s="6" customFormat="1" ht="10.5" customHeight="1">
      <c r="B10" s="189">
        <v>2</v>
      </c>
      <c r="C10" s="187" t="s">
        <v>27</v>
      </c>
      <c r="D10" s="50">
        <f aca="true" t="shared" si="0" ref="D10:D16">G10*0.5659</f>
        <v>178429.4018</v>
      </c>
      <c r="E10" s="51" t="s">
        <v>109</v>
      </c>
      <c r="F10" s="191" t="s">
        <v>13</v>
      </c>
      <c r="G10" s="31">
        <v>315302</v>
      </c>
      <c r="H10" s="150"/>
      <c r="J10" s="200">
        <v>330476</v>
      </c>
      <c r="K10" s="200">
        <v>328332</v>
      </c>
      <c r="M10" s="86"/>
    </row>
    <row r="11" spans="2:13" s="6" customFormat="1" ht="10.5" customHeight="1">
      <c r="B11" s="189">
        <v>3</v>
      </c>
      <c r="C11" s="187" t="s">
        <v>252</v>
      </c>
      <c r="D11" s="50">
        <f>G11*0.5659</f>
        <v>11804.673999999999</v>
      </c>
      <c r="E11" s="51" t="s">
        <v>109</v>
      </c>
      <c r="F11" s="191" t="s">
        <v>13</v>
      </c>
      <c r="G11" s="31">
        <v>20860</v>
      </c>
      <c r="H11" s="150"/>
      <c r="J11" s="200">
        <v>18598</v>
      </c>
      <c r="K11" s="200">
        <v>13458</v>
      </c>
      <c r="M11" s="86"/>
    </row>
    <row r="12" spans="2:13" s="6" customFormat="1" ht="10.5" customHeight="1">
      <c r="B12" s="189">
        <v>4</v>
      </c>
      <c r="C12" s="187" t="s">
        <v>16</v>
      </c>
      <c r="D12" s="50">
        <f t="shared" si="0"/>
        <v>395.5641</v>
      </c>
      <c r="E12" s="51" t="s">
        <v>109</v>
      </c>
      <c r="F12" s="191" t="s">
        <v>13</v>
      </c>
      <c r="G12" s="31">
        <v>699</v>
      </c>
      <c r="H12" s="150"/>
      <c r="J12" s="200">
        <v>1811</v>
      </c>
      <c r="K12" s="200">
        <v>975</v>
      </c>
      <c r="M12" s="86"/>
    </row>
    <row r="13" spans="2:13" s="6" customFormat="1" ht="10.5" customHeight="1">
      <c r="B13" s="189">
        <v>5</v>
      </c>
      <c r="C13" s="187" t="s">
        <v>253</v>
      </c>
      <c r="D13" s="50">
        <f t="shared" si="0"/>
        <v>266643.0256</v>
      </c>
      <c r="E13" s="51" t="s">
        <v>109</v>
      </c>
      <c r="F13" s="191" t="s">
        <v>13</v>
      </c>
      <c r="G13" s="31">
        <v>471184</v>
      </c>
      <c r="H13" s="150"/>
      <c r="J13" s="200">
        <v>538453</v>
      </c>
      <c r="K13" s="200">
        <v>571816</v>
      </c>
      <c r="M13" s="86"/>
    </row>
    <row r="14" spans="2:13" s="6" customFormat="1" ht="10.5" customHeight="1">
      <c r="B14" s="189">
        <v>6</v>
      </c>
      <c r="C14" s="187" t="s">
        <v>254</v>
      </c>
      <c r="D14" s="50">
        <f>G14*0.5659</f>
        <v>125688.65359999999</v>
      </c>
      <c r="E14" s="51" t="s">
        <v>109</v>
      </c>
      <c r="F14" s="191" t="s">
        <v>13</v>
      </c>
      <c r="G14" s="31">
        <v>222104</v>
      </c>
      <c r="H14" s="151"/>
      <c r="J14" s="200">
        <v>273636</v>
      </c>
      <c r="K14" s="200">
        <v>323940</v>
      </c>
      <c r="M14" s="86"/>
    </row>
    <row r="15" spans="2:13" s="6" customFormat="1" ht="10.5" customHeight="1">
      <c r="B15" s="189">
        <v>7</v>
      </c>
      <c r="C15" s="187" t="s">
        <v>17</v>
      </c>
      <c r="D15" s="50">
        <f t="shared" si="0"/>
        <v>8830.869499999999</v>
      </c>
      <c r="E15" s="51" t="s">
        <v>109</v>
      </c>
      <c r="F15" s="191" t="s">
        <v>13</v>
      </c>
      <c r="G15" s="31">
        <v>15605</v>
      </c>
      <c r="H15" s="150"/>
      <c r="J15" s="200">
        <v>16081</v>
      </c>
      <c r="K15" s="200">
        <v>13233</v>
      </c>
      <c r="M15" s="86"/>
    </row>
    <row r="16" spans="2:13" s="6" customFormat="1" ht="10.5" customHeight="1">
      <c r="B16" s="189">
        <v>8</v>
      </c>
      <c r="C16" s="187" t="s">
        <v>28</v>
      </c>
      <c r="D16" s="50">
        <f t="shared" si="0"/>
        <v>2.8295</v>
      </c>
      <c r="E16" s="51" t="s">
        <v>109</v>
      </c>
      <c r="F16" s="191" t="s">
        <v>13</v>
      </c>
      <c r="G16" s="31">
        <v>5</v>
      </c>
      <c r="H16" s="150"/>
      <c r="J16" s="200">
        <v>5</v>
      </c>
      <c r="K16" s="200">
        <v>5</v>
      </c>
      <c r="M16" s="86"/>
    </row>
    <row r="17" spans="2:13" s="6" customFormat="1" ht="12" customHeight="1">
      <c r="B17" s="189"/>
      <c r="C17" s="188"/>
      <c r="D17" s="192"/>
      <c r="E17" s="181"/>
      <c r="F17" s="194"/>
      <c r="G17" s="183"/>
      <c r="H17" s="150"/>
      <c r="J17" s="200"/>
      <c r="K17" s="200"/>
      <c r="M17" s="86"/>
    </row>
    <row r="18" spans="2:13" s="6" customFormat="1" ht="12" customHeight="1">
      <c r="B18" s="189"/>
      <c r="C18" s="223" t="s">
        <v>250</v>
      </c>
      <c r="D18" s="48"/>
      <c r="E18" s="182"/>
      <c r="F18" s="190"/>
      <c r="G18" s="184"/>
      <c r="H18" s="150"/>
      <c r="J18" s="200"/>
      <c r="K18" s="200"/>
      <c r="M18" s="86"/>
    </row>
    <row r="19" spans="2:13" s="6" customFormat="1" ht="10.5" customHeight="1">
      <c r="B19" s="189">
        <v>9</v>
      </c>
      <c r="C19" s="187" t="s">
        <v>255</v>
      </c>
      <c r="D19" s="50"/>
      <c r="E19" s="51"/>
      <c r="F19" s="191" t="s">
        <v>265</v>
      </c>
      <c r="G19" s="31">
        <v>86265</v>
      </c>
      <c r="H19" s="150"/>
      <c r="J19" s="200">
        <v>89987</v>
      </c>
      <c r="K19" s="200">
        <v>92465</v>
      </c>
      <c r="M19" s="86"/>
    </row>
    <row r="20" spans="2:13" s="6" customFormat="1" ht="10.5" customHeight="1">
      <c r="B20" s="189">
        <v>10</v>
      </c>
      <c r="C20" s="187" t="s">
        <v>256</v>
      </c>
      <c r="D20" s="50"/>
      <c r="E20" s="51"/>
      <c r="F20" s="191" t="s">
        <v>265</v>
      </c>
      <c r="G20" s="31">
        <v>126950</v>
      </c>
      <c r="H20" s="150"/>
      <c r="J20" s="200">
        <v>122683</v>
      </c>
      <c r="K20" s="200">
        <v>124125</v>
      </c>
      <c r="M20" s="86"/>
    </row>
    <row r="21" spans="2:13" s="6" customFormat="1" ht="10.5" customHeight="1">
      <c r="B21" s="189">
        <v>11</v>
      </c>
      <c r="C21" s="187" t="s">
        <v>257</v>
      </c>
      <c r="D21" s="50"/>
      <c r="E21" s="51"/>
      <c r="F21" s="191" t="s">
        <v>265</v>
      </c>
      <c r="G21" s="31">
        <v>35958</v>
      </c>
      <c r="H21" s="150"/>
      <c r="J21" s="200">
        <v>40030</v>
      </c>
      <c r="K21" s="200">
        <v>43266</v>
      </c>
      <c r="M21" s="86"/>
    </row>
    <row r="22" spans="2:13" s="6" customFormat="1" ht="10.5" customHeight="1">
      <c r="B22" s="189">
        <v>12</v>
      </c>
      <c r="C22" s="187" t="s">
        <v>258</v>
      </c>
      <c r="D22" s="50"/>
      <c r="E22" s="51"/>
      <c r="F22" s="191" t="s">
        <v>265</v>
      </c>
      <c r="G22" s="31">
        <v>47751</v>
      </c>
      <c r="H22" s="150"/>
      <c r="J22" s="200">
        <v>49576</v>
      </c>
      <c r="K22" s="200">
        <v>52499</v>
      </c>
      <c r="M22" s="86"/>
    </row>
    <row r="23" spans="2:13" s="6" customFormat="1" ht="10.5" customHeight="1">
      <c r="B23" s="189">
        <v>13</v>
      </c>
      <c r="C23" s="187" t="s">
        <v>259</v>
      </c>
      <c r="D23" s="50"/>
      <c r="E23" s="51"/>
      <c r="F23" s="191" t="s">
        <v>265</v>
      </c>
      <c r="G23" s="31">
        <v>5824</v>
      </c>
      <c r="H23" s="150"/>
      <c r="J23" s="200">
        <v>4374</v>
      </c>
      <c r="K23" s="200">
        <v>4042</v>
      </c>
      <c r="M23" s="86"/>
    </row>
    <row r="24" spans="2:13" s="6" customFormat="1" ht="10.5" customHeight="1">
      <c r="B24" s="189">
        <v>14</v>
      </c>
      <c r="C24" s="187" t="s">
        <v>260</v>
      </c>
      <c r="D24" s="50"/>
      <c r="E24" s="51"/>
      <c r="F24" s="191" t="s">
        <v>265</v>
      </c>
      <c r="G24" s="31">
        <v>53681</v>
      </c>
      <c r="H24" s="150"/>
      <c r="J24" s="200">
        <v>83956</v>
      </c>
      <c r="K24" s="200">
        <v>86514</v>
      </c>
      <c r="M24" s="86"/>
    </row>
    <row r="25" spans="2:13" s="6" customFormat="1" ht="10.5" customHeight="1">
      <c r="B25" s="189">
        <v>15</v>
      </c>
      <c r="C25" s="187" t="s">
        <v>261</v>
      </c>
      <c r="D25" s="50">
        <f>G25*56.001</f>
        <v>573002.232</v>
      </c>
      <c r="E25" s="51" t="s">
        <v>110</v>
      </c>
      <c r="F25" s="191" t="s">
        <v>266</v>
      </c>
      <c r="G25" s="31">
        <v>10232</v>
      </c>
      <c r="H25" s="150"/>
      <c r="J25" s="200">
        <v>12912</v>
      </c>
      <c r="K25" s="200">
        <v>15613</v>
      </c>
      <c r="M25" s="86"/>
    </row>
    <row r="26" spans="2:13" s="6" customFormat="1" ht="12" customHeight="1">
      <c r="B26" s="189"/>
      <c r="C26" s="188"/>
      <c r="D26" s="192"/>
      <c r="E26" s="181"/>
      <c r="F26" s="194"/>
      <c r="G26" s="183"/>
      <c r="H26" s="150"/>
      <c r="J26" s="200"/>
      <c r="K26" s="200"/>
      <c r="M26" s="86"/>
    </row>
    <row r="27" spans="2:13" s="6" customFormat="1" ht="12" customHeight="1">
      <c r="B27" s="189"/>
      <c r="C27" s="223" t="s">
        <v>262</v>
      </c>
      <c r="D27" s="48"/>
      <c r="E27" s="182"/>
      <c r="F27" s="190"/>
      <c r="G27" s="184"/>
      <c r="H27" s="150"/>
      <c r="J27" s="200"/>
      <c r="K27" s="200"/>
      <c r="M27" s="86"/>
    </row>
    <row r="28" spans="2:13" s="6" customFormat="1" ht="10.5" customHeight="1">
      <c r="B28" s="189">
        <v>16</v>
      </c>
      <c r="C28" s="187" t="s">
        <v>38</v>
      </c>
      <c r="D28" s="52"/>
      <c r="E28" s="51"/>
      <c r="F28" s="191" t="s">
        <v>265</v>
      </c>
      <c r="G28" s="31">
        <v>1442</v>
      </c>
      <c r="H28" s="150"/>
      <c r="J28" s="200">
        <v>872</v>
      </c>
      <c r="K28" s="200">
        <v>881</v>
      </c>
      <c r="M28" s="86"/>
    </row>
    <row r="29" spans="2:13" s="6" customFormat="1" ht="10.5" customHeight="1">
      <c r="B29" s="189">
        <v>17</v>
      </c>
      <c r="C29" s="187" t="s">
        <v>263</v>
      </c>
      <c r="D29" s="50"/>
      <c r="E29" s="51"/>
      <c r="F29" s="191" t="s">
        <v>265</v>
      </c>
      <c r="G29" s="31">
        <v>664</v>
      </c>
      <c r="H29" s="150"/>
      <c r="J29" s="200">
        <v>814</v>
      </c>
      <c r="K29" s="200">
        <v>527</v>
      </c>
      <c r="M29" s="86"/>
    </row>
    <row r="30" spans="2:13" s="6" customFormat="1" ht="10.5" customHeight="1">
      <c r="B30" s="189">
        <v>18</v>
      </c>
      <c r="C30" s="187" t="s">
        <v>264</v>
      </c>
      <c r="D30" s="50"/>
      <c r="E30" s="51"/>
      <c r="F30" s="191" t="s">
        <v>265</v>
      </c>
      <c r="G30" s="31">
        <v>5646</v>
      </c>
      <c r="H30" s="150"/>
      <c r="J30" s="200">
        <v>5547</v>
      </c>
      <c r="K30" s="200">
        <v>5250</v>
      </c>
      <c r="M30" s="86"/>
    </row>
    <row r="31" spans="2:13" s="6" customFormat="1" ht="10.5" customHeight="1">
      <c r="B31" s="189">
        <v>19</v>
      </c>
      <c r="C31" s="187" t="s">
        <v>5</v>
      </c>
      <c r="D31" s="50"/>
      <c r="E31" s="51"/>
      <c r="F31" s="191" t="s">
        <v>265</v>
      </c>
      <c r="G31" s="31">
        <v>43834</v>
      </c>
      <c r="H31" s="150"/>
      <c r="J31" s="200">
        <v>41362</v>
      </c>
      <c r="K31" s="200">
        <v>61374</v>
      </c>
      <c r="M31" s="86"/>
    </row>
    <row r="32" spans="2:13" s="6" customFormat="1" ht="10.5" customHeight="1">
      <c r="B32" s="189">
        <v>20</v>
      </c>
      <c r="C32" s="187" t="s">
        <v>41</v>
      </c>
      <c r="D32" s="50">
        <f>G32*56.001</f>
        <v>1960.0349999999999</v>
      </c>
      <c r="E32" s="51" t="s">
        <v>110</v>
      </c>
      <c r="F32" s="191" t="s">
        <v>266</v>
      </c>
      <c r="G32" s="31">
        <v>35</v>
      </c>
      <c r="H32" s="150"/>
      <c r="J32" s="200">
        <v>49</v>
      </c>
      <c r="K32" s="200">
        <v>41</v>
      </c>
      <c r="M32" s="86"/>
    </row>
    <row r="33" spans="2:13" s="6" customFormat="1" ht="12" customHeight="1">
      <c r="B33" s="189"/>
      <c r="C33" s="188"/>
      <c r="D33" s="192"/>
      <c r="E33" s="181"/>
      <c r="F33" s="194"/>
      <c r="G33" s="66"/>
      <c r="H33" s="150"/>
      <c r="J33" s="200"/>
      <c r="K33" s="200"/>
      <c r="M33" s="86"/>
    </row>
    <row r="34" spans="2:13" s="6" customFormat="1" ht="12" customHeight="1">
      <c r="B34" s="189"/>
      <c r="C34" s="223" t="s">
        <v>267</v>
      </c>
      <c r="D34" s="48"/>
      <c r="E34" s="182"/>
      <c r="F34" s="190"/>
      <c r="G34" s="224"/>
      <c r="H34" s="150"/>
      <c r="J34" s="200"/>
      <c r="K34" s="200"/>
      <c r="M34" s="86"/>
    </row>
    <row r="35" spans="2:13" s="6" customFormat="1" ht="10.5" customHeight="1">
      <c r="B35" s="189">
        <v>21</v>
      </c>
      <c r="C35" s="187" t="s">
        <v>268</v>
      </c>
      <c r="D35" s="52"/>
      <c r="E35" s="51"/>
      <c r="F35" s="191" t="s">
        <v>265</v>
      </c>
      <c r="G35" s="31">
        <v>206060</v>
      </c>
      <c r="H35" s="150"/>
      <c r="J35" s="200">
        <v>276022</v>
      </c>
      <c r="K35" s="200">
        <v>314579</v>
      </c>
      <c r="M35" s="86"/>
    </row>
    <row r="36" spans="2:13" s="6" customFormat="1" ht="10.5" customHeight="1">
      <c r="B36" s="189">
        <v>22</v>
      </c>
      <c r="C36" s="188" t="s">
        <v>37</v>
      </c>
      <c r="D36" s="50"/>
      <c r="E36" s="51"/>
      <c r="F36" s="191" t="s">
        <v>265</v>
      </c>
      <c r="G36" s="31">
        <v>782289</v>
      </c>
      <c r="H36" s="150"/>
      <c r="J36" s="200">
        <v>1108940</v>
      </c>
      <c r="K36" s="200">
        <v>1288224</v>
      </c>
      <c r="M36" s="86"/>
    </row>
    <row r="37" spans="2:13" s="6" customFormat="1" ht="10.5" customHeight="1">
      <c r="B37" s="189">
        <v>23</v>
      </c>
      <c r="C37" s="188" t="s">
        <v>208</v>
      </c>
      <c r="D37" s="50"/>
      <c r="E37" s="51"/>
      <c r="F37" s="191" t="s">
        <v>265</v>
      </c>
      <c r="G37" s="184">
        <v>18164</v>
      </c>
      <c r="H37" s="150"/>
      <c r="J37" s="200">
        <v>20434</v>
      </c>
      <c r="K37" s="200">
        <v>22825</v>
      </c>
      <c r="M37" s="86"/>
    </row>
    <row r="38" spans="2:13" s="6" customFormat="1" ht="10.5" customHeight="1">
      <c r="B38" s="189">
        <v>24</v>
      </c>
      <c r="C38" s="187" t="s">
        <v>269</v>
      </c>
      <c r="D38" s="50"/>
      <c r="E38" s="51"/>
      <c r="F38" s="191" t="s">
        <v>265</v>
      </c>
      <c r="G38" s="31">
        <v>1433</v>
      </c>
      <c r="H38" s="150"/>
      <c r="J38" s="200">
        <v>2277</v>
      </c>
      <c r="K38" s="200">
        <v>1574</v>
      </c>
      <c r="M38" s="86"/>
    </row>
    <row r="39" spans="2:13" s="6" customFormat="1" ht="10.5" customHeight="1">
      <c r="B39" s="189">
        <v>25</v>
      </c>
      <c r="C39" s="187" t="s">
        <v>270</v>
      </c>
      <c r="D39" s="50"/>
      <c r="E39" s="51"/>
      <c r="F39" s="191" t="s">
        <v>265</v>
      </c>
      <c r="G39" s="31">
        <v>48140</v>
      </c>
      <c r="H39" s="150"/>
      <c r="J39" s="200">
        <v>65314</v>
      </c>
      <c r="K39" s="200">
        <v>61384</v>
      </c>
      <c r="M39" s="86"/>
    </row>
    <row r="40" spans="2:13" s="6" customFormat="1" ht="10.5" customHeight="1">
      <c r="B40" s="189">
        <v>26</v>
      </c>
      <c r="C40" s="187" t="s">
        <v>271</v>
      </c>
      <c r="D40" s="50"/>
      <c r="E40" s="51"/>
      <c r="F40" s="191" t="s">
        <v>265</v>
      </c>
      <c r="G40" s="31">
        <v>2536</v>
      </c>
      <c r="H40" s="150"/>
      <c r="J40" s="200">
        <v>3496</v>
      </c>
      <c r="K40" s="200">
        <v>1759</v>
      </c>
      <c r="M40" s="86"/>
    </row>
    <row r="41" spans="2:13" s="6" customFormat="1" ht="10.5" customHeight="1">
      <c r="B41" s="189">
        <v>27</v>
      </c>
      <c r="C41" s="187" t="s">
        <v>272</v>
      </c>
      <c r="D41" s="52">
        <f>G41*12</f>
        <v>39564</v>
      </c>
      <c r="E41" s="51" t="s">
        <v>116</v>
      </c>
      <c r="F41" s="191" t="s">
        <v>183</v>
      </c>
      <c r="G41" s="31">
        <v>3297</v>
      </c>
      <c r="H41" s="150"/>
      <c r="J41" s="200">
        <v>5493</v>
      </c>
      <c r="K41" s="200">
        <v>4357</v>
      </c>
      <c r="M41" s="86"/>
    </row>
    <row r="42" spans="2:13" s="6" customFormat="1" ht="12" customHeight="1">
      <c r="B42" s="189"/>
      <c r="C42" s="188"/>
      <c r="D42" s="225"/>
      <c r="E42" s="181"/>
      <c r="F42" s="194"/>
      <c r="G42" s="183"/>
      <c r="H42" s="150"/>
      <c r="J42" s="200"/>
      <c r="K42" s="200"/>
      <c r="M42" s="86"/>
    </row>
    <row r="43" spans="2:13" s="6" customFormat="1" ht="12" customHeight="1">
      <c r="B43" s="189"/>
      <c r="C43" s="223" t="s">
        <v>273</v>
      </c>
      <c r="D43" s="48">
        <f>G43*56.001</f>
        <v>0</v>
      </c>
      <c r="E43" s="182"/>
      <c r="F43" s="190"/>
      <c r="G43" s="184"/>
      <c r="H43" s="152"/>
      <c r="J43" s="200"/>
      <c r="K43" s="200"/>
      <c r="M43" s="86"/>
    </row>
    <row r="44" spans="2:13" s="6" customFormat="1" ht="10.5" customHeight="1">
      <c r="B44" s="189">
        <v>28</v>
      </c>
      <c r="C44" s="187" t="s">
        <v>274</v>
      </c>
      <c r="D44" s="50">
        <f>G44*56.001</f>
        <v>466600.332</v>
      </c>
      <c r="E44" s="51" t="s">
        <v>110</v>
      </c>
      <c r="F44" s="191" t="s">
        <v>266</v>
      </c>
      <c r="G44" s="31">
        <v>8332</v>
      </c>
      <c r="H44" s="150"/>
      <c r="J44" s="200">
        <v>9895</v>
      </c>
      <c r="K44" s="200">
        <v>9558</v>
      </c>
      <c r="M44" s="86"/>
    </row>
    <row r="45" spans="2:13" s="6" customFormat="1" ht="10.5" customHeight="1">
      <c r="B45" s="189">
        <v>29</v>
      </c>
      <c r="C45" s="187" t="s">
        <v>275</v>
      </c>
      <c r="D45" s="50">
        <f>G45*56.001</f>
        <v>260068.644</v>
      </c>
      <c r="E45" s="51" t="s">
        <v>110</v>
      </c>
      <c r="F45" s="191" t="s">
        <v>266</v>
      </c>
      <c r="G45" s="31">
        <v>4644</v>
      </c>
      <c r="H45" s="150"/>
      <c r="J45" s="200">
        <v>4788</v>
      </c>
      <c r="K45" s="200">
        <v>5616</v>
      </c>
      <c r="M45" s="86"/>
    </row>
    <row r="46" spans="2:13" s="6" customFormat="1" ht="12" customHeight="1">
      <c r="B46" s="189"/>
      <c r="C46" s="188"/>
      <c r="D46" s="192"/>
      <c r="E46" s="181"/>
      <c r="F46" s="194"/>
      <c r="G46" s="183"/>
      <c r="H46" s="150"/>
      <c r="J46" s="200"/>
      <c r="K46" s="200"/>
      <c r="M46" s="86"/>
    </row>
    <row r="47" spans="2:13" s="6" customFormat="1" ht="12" customHeight="1">
      <c r="B47" s="189"/>
      <c r="C47" s="223" t="s">
        <v>276</v>
      </c>
      <c r="D47" s="48">
        <f>G47*56.001</f>
        <v>0</v>
      </c>
      <c r="E47" s="182"/>
      <c r="F47" s="190"/>
      <c r="G47" s="184"/>
      <c r="H47" s="150"/>
      <c r="J47" s="200"/>
      <c r="K47" s="200"/>
      <c r="M47" s="86"/>
    </row>
    <row r="48" spans="2:13" s="6" customFormat="1" ht="10.5" customHeight="1">
      <c r="B48" s="189">
        <v>30</v>
      </c>
      <c r="C48" s="187" t="s">
        <v>54</v>
      </c>
      <c r="D48" s="50">
        <f aca="true" t="shared" si="1" ref="D48:D55">G48*56.001</f>
        <v>603690.78</v>
      </c>
      <c r="E48" s="51" t="s">
        <v>110</v>
      </c>
      <c r="F48" s="191" t="s">
        <v>266</v>
      </c>
      <c r="G48" s="31">
        <v>10780</v>
      </c>
      <c r="H48" s="150"/>
      <c r="J48" s="200">
        <v>11048</v>
      </c>
      <c r="K48" s="200">
        <v>10524</v>
      </c>
      <c r="M48" s="86"/>
    </row>
    <row r="49" spans="2:13" s="6" customFormat="1" ht="10.5" customHeight="1">
      <c r="B49" s="189">
        <v>31</v>
      </c>
      <c r="C49" s="187" t="s">
        <v>277</v>
      </c>
      <c r="D49" s="50">
        <f t="shared" si="1"/>
        <v>14222013.959999999</v>
      </c>
      <c r="E49" s="51" t="s">
        <v>110</v>
      </c>
      <c r="F49" s="191" t="s">
        <v>266</v>
      </c>
      <c r="G49" s="31">
        <v>253960</v>
      </c>
      <c r="H49" s="150"/>
      <c r="J49" s="200">
        <v>959336</v>
      </c>
      <c r="K49" s="200">
        <v>1031753</v>
      </c>
      <c r="M49" s="86"/>
    </row>
    <row r="50" spans="2:13" s="6" customFormat="1" ht="10.5" customHeight="1">
      <c r="B50" s="189">
        <v>32</v>
      </c>
      <c r="C50" s="187" t="s">
        <v>278</v>
      </c>
      <c r="D50" s="50">
        <f t="shared" si="1"/>
        <v>476568.50999999995</v>
      </c>
      <c r="E50" s="51" t="s">
        <v>110</v>
      </c>
      <c r="F50" s="191" t="s">
        <v>266</v>
      </c>
      <c r="G50" s="31">
        <v>8510</v>
      </c>
      <c r="H50" s="150"/>
      <c r="J50" s="200">
        <v>33173</v>
      </c>
      <c r="K50" s="200">
        <v>32879</v>
      </c>
      <c r="M50" s="86"/>
    </row>
    <row r="51" spans="2:13" s="6" customFormat="1" ht="10.5" customHeight="1">
      <c r="B51" s="189">
        <v>33</v>
      </c>
      <c r="C51" s="187" t="s">
        <v>279</v>
      </c>
      <c r="D51" s="50">
        <f t="shared" si="1"/>
        <v>2238135.966</v>
      </c>
      <c r="E51" s="51" t="s">
        <v>110</v>
      </c>
      <c r="F51" s="191" t="s">
        <v>266</v>
      </c>
      <c r="G51" s="31">
        <v>39966</v>
      </c>
      <c r="H51" s="150"/>
      <c r="J51" s="200">
        <v>225216</v>
      </c>
      <c r="K51" s="200">
        <v>296609</v>
      </c>
      <c r="M51" s="86"/>
    </row>
    <row r="52" spans="2:13" s="6" customFormat="1" ht="10.5" customHeight="1">
      <c r="B52" s="189">
        <v>34</v>
      </c>
      <c r="C52" s="187" t="s">
        <v>48</v>
      </c>
      <c r="D52" s="50">
        <f t="shared" si="1"/>
        <v>11961589.595999999</v>
      </c>
      <c r="E52" s="51" t="s">
        <v>110</v>
      </c>
      <c r="F52" s="191" t="s">
        <v>266</v>
      </c>
      <c r="G52" s="31">
        <v>213596</v>
      </c>
      <c r="H52" s="150"/>
      <c r="J52" s="200">
        <v>318819</v>
      </c>
      <c r="K52" s="200">
        <v>368136</v>
      </c>
      <c r="M52" s="86"/>
    </row>
    <row r="53" spans="2:13" s="6" customFormat="1" ht="10.5" customHeight="1">
      <c r="B53" s="189">
        <v>35</v>
      </c>
      <c r="C53" s="187" t="s">
        <v>280</v>
      </c>
      <c r="D53" s="50">
        <f t="shared" si="1"/>
        <v>15147038.478</v>
      </c>
      <c r="E53" s="51" t="s">
        <v>110</v>
      </c>
      <c r="F53" s="191" t="s">
        <v>266</v>
      </c>
      <c r="G53" s="31">
        <v>270478</v>
      </c>
      <c r="H53" s="150"/>
      <c r="J53" s="200">
        <v>336163</v>
      </c>
      <c r="K53" s="200">
        <v>334962</v>
      </c>
      <c r="M53" s="86"/>
    </row>
    <row r="54" spans="2:13" s="6" customFormat="1" ht="10.5" customHeight="1">
      <c r="B54" s="189">
        <v>36</v>
      </c>
      <c r="C54" s="187" t="s">
        <v>281</v>
      </c>
      <c r="D54" s="50">
        <f t="shared" si="1"/>
        <v>12773828.1</v>
      </c>
      <c r="E54" s="51" t="s">
        <v>110</v>
      </c>
      <c r="F54" s="191" t="s">
        <v>266</v>
      </c>
      <c r="G54" s="31">
        <v>228100</v>
      </c>
      <c r="H54" s="150"/>
      <c r="J54" s="200">
        <v>297928</v>
      </c>
      <c r="K54" s="200">
        <v>310123</v>
      </c>
      <c r="M54" s="86"/>
    </row>
    <row r="55" spans="2:13" s="6" customFormat="1" ht="10.5" customHeight="1">
      <c r="B55" s="189">
        <v>37</v>
      </c>
      <c r="C55" s="187" t="s">
        <v>282</v>
      </c>
      <c r="D55" s="50">
        <f t="shared" si="1"/>
        <v>860175.36</v>
      </c>
      <c r="E55" s="51" t="s">
        <v>110</v>
      </c>
      <c r="F55" s="191" t="s">
        <v>266</v>
      </c>
      <c r="G55" s="31">
        <v>15360</v>
      </c>
      <c r="H55" s="150"/>
      <c r="J55" s="200">
        <v>23642</v>
      </c>
      <c r="K55" s="200">
        <v>18106</v>
      </c>
      <c r="M55" s="86"/>
    </row>
    <row r="56" spans="2:13" s="6" customFormat="1" ht="10.5" customHeight="1">
      <c r="B56" s="189">
        <v>38</v>
      </c>
      <c r="C56" s="187" t="s">
        <v>283</v>
      </c>
      <c r="D56" s="50"/>
      <c r="E56" s="51"/>
      <c r="F56" s="191" t="s">
        <v>266</v>
      </c>
      <c r="G56" s="31" t="s">
        <v>297</v>
      </c>
      <c r="H56" s="150"/>
      <c r="J56" s="200" t="s">
        <v>297</v>
      </c>
      <c r="K56" s="200" t="s">
        <v>297</v>
      </c>
      <c r="M56" s="86"/>
    </row>
    <row r="57" spans="2:13" s="6" customFormat="1" ht="10.5" customHeight="1">
      <c r="B57" s="189">
        <v>39</v>
      </c>
      <c r="C57" s="187" t="s">
        <v>211</v>
      </c>
      <c r="D57" s="50">
        <f aca="true" t="shared" si="2" ref="D57:D62">G57*56.001</f>
        <v>8280867.87</v>
      </c>
      <c r="E57" s="51" t="s">
        <v>110</v>
      </c>
      <c r="F57" s="191" t="s">
        <v>266</v>
      </c>
      <c r="G57" s="31">
        <v>147870</v>
      </c>
      <c r="H57" s="150"/>
      <c r="J57" s="200">
        <v>164357</v>
      </c>
      <c r="K57" s="200">
        <v>191688</v>
      </c>
      <c r="M57" s="86"/>
    </row>
    <row r="58" spans="2:13" s="6" customFormat="1" ht="10.5" customHeight="1">
      <c r="B58" s="189">
        <v>40</v>
      </c>
      <c r="C58" s="187" t="s">
        <v>284</v>
      </c>
      <c r="D58" s="50">
        <f t="shared" si="2"/>
        <v>754781.478</v>
      </c>
      <c r="E58" s="51" t="s">
        <v>110</v>
      </c>
      <c r="F58" s="191" t="s">
        <v>266</v>
      </c>
      <c r="G58" s="31">
        <v>13478</v>
      </c>
      <c r="H58" s="150"/>
      <c r="J58" s="200">
        <v>11271</v>
      </c>
      <c r="K58" s="200">
        <v>9410</v>
      </c>
      <c r="M58" s="86"/>
    </row>
    <row r="59" spans="2:13" s="6" customFormat="1" ht="10.5" customHeight="1">
      <c r="B59" s="189">
        <v>41</v>
      </c>
      <c r="C59" s="187" t="s">
        <v>285</v>
      </c>
      <c r="D59" s="50">
        <f t="shared" si="2"/>
        <v>1616692.869</v>
      </c>
      <c r="E59" s="51" t="s">
        <v>110</v>
      </c>
      <c r="F59" s="191" t="s">
        <v>266</v>
      </c>
      <c r="G59" s="31">
        <v>28869</v>
      </c>
      <c r="H59" s="150"/>
      <c r="J59" s="201">
        <v>35882</v>
      </c>
      <c r="K59" s="200">
        <v>37980</v>
      </c>
      <c r="M59" s="86"/>
    </row>
    <row r="60" spans="2:13" s="6" customFormat="1" ht="10.5" customHeight="1">
      <c r="B60" s="189">
        <v>42</v>
      </c>
      <c r="C60" s="187" t="s">
        <v>286</v>
      </c>
      <c r="D60" s="50">
        <f t="shared" si="2"/>
        <v>218795.90699999998</v>
      </c>
      <c r="E60" s="51" t="s">
        <v>110</v>
      </c>
      <c r="F60" s="191" t="s">
        <v>266</v>
      </c>
      <c r="G60" s="31">
        <v>3907</v>
      </c>
      <c r="H60" s="150"/>
      <c r="J60" s="200">
        <v>2237</v>
      </c>
      <c r="K60" s="200">
        <v>1353</v>
      </c>
      <c r="M60" s="86"/>
    </row>
    <row r="61" spans="2:13" s="6" customFormat="1" ht="10.5" customHeight="1">
      <c r="B61" s="189">
        <v>43</v>
      </c>
      <c r="C61" s="187" t="s">
        <v>287</v>
      </c>
      <c r="D61" s="50">
        <f t="shared" si="2"/>
        <v>24864.444</v>
      </c>
      <c r="E61" s="51" t="s">
        <v>110</v>
      </c>
      <c r="F61" s="191" t="s">
        <v>266</v>
      </c>
      <c r="G61" s="31">
        <v>444</v>
      </c>
      <c r="H61" s="150"/>
      <c r="J61" s="200">
        <v>696</v>
      </c>
      <c r="K61" s="200">
        <v>969</v>
      </c>
      <c r="M61" s="86"/>
    </row>
    <row r="62" spans="2:13" s="6" customFormat="1" ht="10.5" customHeight="1">
      <c r="B62" s="189">
        <v>44</v>
      </c>
      <c r="C62" s="187" t="s">
        <v>9</v>
      </c>
      <c r="D62" s="50">
        <f t="shared" si="2"/>
        <v>743077.269</v>
      </c>
      <c r="E62" s="51" t="s">
        <v>110</v>
      </c>
      <c r="F62" s="191" t="s">
        <v>266</v>
      </c>
      <c r="G62" s="31">
        <v>13269</v>
      </c>
      <c r="H62" s="150"/>
      <c r="J62" s="200">
        <v>14124</v>
      </c>
      <c r="K62" s="200">
        <v>15516</v>
      </c>
      <c r="M62" s="86"/>
    </row>
    <row r="63" spans="2:13" s="6" customFormat="1" ht="10.5" customHeight="1">
      <c r="B63" s="189">
        <v>45</v>
      </c>
      <c r="C63" s="188" t="s">
        <v>68</v>
      </c>
      <c r="D63" s="192"/>
      <c r="E63" s="181"/>
      <c r="F63" s="194" t="s">
        <v>293</v>
      </c>
      <c r="G63" s="183" t="s">
        <v>297</v>
      </c>
      <c r="H63" s="150"/>
      <c r="J63" s="200" t="s">
        <v>297</v>
      </c>
      <c r="K63" s="200" t="s">
        <v>297</v>
      </c>
      <c r="M63" s="86"/>
    </row>
    <row r="64" spans="2:13" s="6" customFormat="1" ht="10.5" customHeight="1">
      <c r="B64" s="189">
        <v>46</v>
      </c>
      <c r="C64" s="188" t="s">
        <v>12</v>
      </c>
      <c r="D64" s="192"/>
      <c r="E64" s="181"/>
      <c r="F64" s="194" t="s">
        <v>265</v>
      </c>
      <c r="G64" s="183">
        <v>42406341</v>
      </c>
      <c r="H64" s="150"/>
      <c r="J64" s="200">
        <v>45857287</v>
      </c>
      <c r="K64" s="200">
        <v>50076395</v>
      </c>
      <c r="M64" s="86"/>
    </row>
    <row r="65" spans="2:13" s="6" customFormat="1" ht="10.5" customHeight="1">
      <c r="B65" s="189">
        <v>47</v>
      </c>
      <c r="C65" s="230" t="s">
        <v>71</v>
      </c>
      <c r="D65" s="227">
        <f>G65*56.001</f>
        <v>46256.826</v>
      </c>
      <c r="E65" s="231" t="s">
        <v>110</v>
      </c>
      <c r="F65" s="228" t="s">
        <v>266</v>
      </c>
      <c r="G65" s="229">
        <v>826</v>
      </c>
      <c r="H65" s="150"/>
      <c r="J65" s="200">
        <v>597</v>
      </c>
      <c r="K65" s="200">
        <v>1070</v>
      </c>
      <c r="M65" s="86"/>
    </row>
    <row r="66" spans="2:13" s="6" customFormat="1" ht="10.5" customHeight="1">
      <c r="B66" s="189">
        <v>48</v>
      </c>
      <c r="C66" s="187" t="s">
        <v>288</v>
      </c>
      <c r="D66" s="50">
        <f>G66*56.001</f>
        <v>1439505.7049999998</v>
      </c>
      <c r="E66" s="51" t="s">
        <v>110</v>
      </c>
      <c r="F66" s="191" t="s">
        <v>266</v>
      </c>
      <c r="G66" s="31">
        <v>25705</v>
      </c>
      <c r="H66" s="150"/>
      <c r="J66" s="200">
        <v>35644</v>
      </c>
      <c r="K66" s="200">
        <v>39197</v>
      </c>
      <c r="M66" s="86"/>
    </row>
    <row r="67" spans="2:13" s="6" customFormat="1" ht="10.5" customHeight="1">
      <c r="B67" s="189">
        <v>49</v>
      </c>
      <c r="C67" s="226" t="s">
        <v>289</v>
      </c>
      <c r="D67" s="48">
        <f>G67*6.820992</f>
        <v>771870.2757120001</v>
      </c>
      <c r="E67" s="182" t="s">
        <v>118</v>
      </c>
      <c r="F67" s="190" t="s">
        <v>294</v>
      </c>
      <c r="G67" s="184">
        <v>113161</v>
      </c>
      <c r="H67" s="150"/>
      <c r="J67" s="200">
        <v>122092</v>
      </c>
      <c r="K67" s="200">
        <v>122663</v>
      </c>
      <c r="M67" s="86"/>
    </row>
    <row r="68" spans="2:13" s="6" customFormat="1" ht="10.5" customHeight="1">
      <c r="B68" s="189">
        <v>50</v>
      </c>
      <c r="C68" s="188" t="s">
        <v>22</v>
      </c>
      <c r="D68" s="50">
        <f>G68*56.001</f>
        <v>4931056.052999999</v>
      </c>
      <c r="E68" s="51" t="s">
        <v>110</v>
      </c>
      <c r="F68" s="194" t="s">
        <v>266</v>
      </c>
      <c r="G68" s="183">
        <v>88053</v>
      </c>
      <c r="H68" s="150"/>
      <c r="J68" s="200">
        <v>110093</v>
      </c>
      <c r="K68" s="200">
        <v>96785</v>
      </c>
      <c r="M68" s="86"/>
    </row>
    <row r="69" spans="2:13" s="6" customFormat="1" ht="10.5" customHeight="1">
      <c r="B69" s="189">
        <v>51</v>
      </c>
      <c r="C69" s="188" t="s">
        <v>23</v>
      </c>
      <c r="D69" s="50">
        <f>G69*56.001</f>
        <v>26290509.465</v>
      </c>
      <c r="E69" s="51" t="s">
        <v>110</v>
      </c>
      <c r="F69" s="194" t="s">
        <v>266</v>
      </c>
      <c r="G69" s="183">
        <v>469465</v>
      </c>
      <c r="H69" s="150"/>
      <c r="J69" s="200">
        <v>884863</v>
      </c>
      <c r="K69" s="200">
        <v>965890</v>
      </c>
      <c r="M69" s="86"/>
    </row>
    <row r="70" spans="2:13" s="6" customFormat="1" ht="10.5" customHeight="1">
      <c r="B70" s="189">
        <v>52</v>
      </c>
      <c r="C70" s="188" t="s">
        <v>290</v>
      </c>
      <c r="D70" s="50">
        <f>G70*56.001</f>
        <v>931968.642</v>
      </c>
      <c r="E70" s="51" t="s">
        <v>110</v>
      </c>
      <c r="F70" s="194" t="s">
        <v>266</v>
      </c>
      <c r="G70" s="183">
        <v>16642</v>
      </c>
      <c r="H70" s="150"/>
      <c r="J70" s="200">
        <v>18195</v>
      </c>
      <c r="K70" s="200">
        <v>13113</v>
      </c>
      <c r="M70" s="86"/>
    </row>
    <row r="71" spans="2:13" s="6" customFormat="1" ht="10.5" customHeight="1">
      <c r="B71" s="189">
        <v>53</v>
      </c>
      <c r="C71" s="188" t="s">
        <v>291</v>
      </c>
      <c r="D71" s="50">
        <f>G71*56.001</f>
        <v>181219.236</v>
      </c>
      <c r="E71" s="51" t="s">
        <v>110</v>
      </c>
      <c r="F71" s="194" t="s">
        <v>266</v>
      </c>
      <c r="G71" s="183">
        <v>3236</v>
      </c>
      <c r="H71" s="150"/>
      <c r="J71" s="200">
        <v>2419</v>
      </c>
      <c r="K71" s="200">
        <v>1825</v>
      </c>
      <c r="M71" s="86"/>
    </row>
    <row r="72" spans="2:13" s="6" customFormat="1" ht="10.5" customHeight="1">
      <c r="B72" s="189">
        <v>54</v>
      </c>
      <c r="C72" s="188" t="s">
        <v>220</v>
      </c>
      <c r="D72" s="50">
        <f>G72*56.001</f>
        <v>339870.06899999996</v>
      </c>
      <c r="E72" s="51" t="s">
        <v>110</v>
      </c>
      <c r="F72" s="194" t="s">
        <v>266</v>
      </c>
      <c r="G72" s="183">
        <v>6069</v>
      </c>
      <c r="H72" s="150"/>
      <c r="J72" s="200">
        <v>7711</v>
      </c>
      <c r="K72" s="200">
        <v>8996</v>
      </c>
      <c r="M72" s="86"/>
    </row>
    <row r="73" spans="2:13" s="6" customFormat="1" ht="12" customHeight="1">
      <c r="B73" s="189"/>
      <c r="C73" s="188"/>
      <c r="D73" s="192"/>
      <c r="E73" s="181"/>
      <c r="F73" s="194"/>
      <c r="G73" s="183"/>
      <c r="H73" s="150"/>
      <c r="J73" s="200"/>
      <c r="K73" s="200"/>
      <c r="M73" s="86"/>
    </row>
    <row r="74" spans="2:13" s="6" customFormat="1" ht="12" customHeight="1">
      <c r="B74" s="189"/>
      <c r="C74" s="223" t="s">
        <v>298</v>
      </c>
      <c r="D74" s="48"/>
      <c r="E74" s="182"/>
      <c r="F74" s="190"/>
      <c r="G74" s="184"/>
      <c r="H74" s="150"/>
      <c r="J74" s="200"/>
      <c r="K74" s="200"/>
      <c r="M74" s="86"/>
    </row>
    <row r="75" spans="2:13" s="6" customFormat="1" ht="10.5" customHeight="1">
      <c r="B75" s="189">
        <v>55</v>
      </c>
      <c r="C75" s="188" t="s">
        <v>292</v>
      </c>
      <c r="D75" s="192"/>
      <c r="E75" s="181"/>
      <c r="F75" s="194" t="s">
        <v>265</v>
      </c>
      <c r="G75" s="183">
        <v>38560939</v>
      </c>
      <c r="H75" s="150"/>
      <c r="J75" s="200">
        <v>36904256</v>
      </c>
      <c r="K75" s="200">
        <v>28551758</v>
      </c>
      <c r="M75" s="86"/>
    </row>
    <row r="76" spans="2:13" s="6" customFormat="1" ht="10.5" customHeight="1">
      <c r="B76" s="189">
        <v>56</v>
      </c>
      <c r="C76" s="188" t="s">
        <v>90</v>
      </c>
      <c r="D76" s="50">
        <f>G76*6.820992</f>
        <v>22952.63808</v>
      </c>
      <c r="E76" s="51" t="s">
        <v>118</v>
      </c>
      <c r="F76" s="194" t="s">
        <v>294</v>
      </c>
      <c r="G76" s="183">
        <v>3365</v>
      </c>
      <c r="H76" s="150"/>
      <c r="J76" s="200">
        <v>1910</v>
      </c>
      <c r="K76" s="200">
        <v>3581</v>
      </c>
      <c r="M76" s="86"/>
    </row>
    <row r="77" spans="2:13" s="6" customFormat="1" ht="10.5" customHeight="1">
      <c r="B77" s="189">
        <v>57</v>
      </c>
      <c r="C77" s="188" t="s">
        <v>91</v>
      </c>
      <c r="D77" s="192"/>
      <c r="E77" s="181"/>
      <c r="F77" s="194" t="s">
        <v>265</v>
      </c>
      <c r="G77" s="183">
        <v>265695</v>
      </c>
      <c r="H77" s="150"/>
      <c r="J77" s="200">
        <v>247003</v>
      </c>
      <c r="K77" s="200">
        <v>293037</v>
      </c>
      <c r="M77" s="86"/>
    </row>
    <row r="78" spans="2:13" s="6" customFormat="1" ht="10.5" customHeight="1">
      <c r="B78" s="189">
        <v>58</v>
      </c>
      <c r="C78" s="188" t="s">
        <v>163</v>
      </c>
      <c r="D78" s="50">
        <f>G78*56.001</f>
        <v>1102939.695</v>
      </c>
      <c r="E78" s="51" t="s">
        <v>110</v>
      </c>
      <c r="F78" s="194" t="s">
        <v>266</v>
      </c>
      <c r="G78" s="183">
        <v>19695</v>
      </c>
      <c r="H78" s="150"/>
      <c r="J78" s="200">
        <v>8817</v>
      </c>
      <c r="K78" s="200">
        <v>8140</v>
      </c>
      <c r="M78" s="86"/>
    </row>
    <row r="79" spans="2:13" s="6" customFormat="1" ht="10.5" customHeight="1">
      <c r="B79" s="189">
        <v>59</v>
      </c>
      <c r="C79" s="188" t="s">
        <v>92</v>
      </c>
      <c r="D79" s="192"/>
      <c r="E79" s="181"/>
      <c r="F79" s="194" t="s">
        <v>295</v>
      </c>
      <c r="G79" s="183">
        <v>50801</v>
      </c>
      <c r="H79" s="150"/>
      <c r="J79" s="200">
        <v>75886</v>
      </c>
      <c r="K79" s="200">
        <v>60024</v>
      </c>
      <c r="M79" s="86"/>
    </row>
    <row r="80" spans="2:13" s="6" customFormat="1" ht="10.5" customHeight="1">
      <c r="B80" s="189">
        <v>60</v>
      </c>
      <c r="C80" s="188" t="s">
        <v>93</v>
      </c>
      <c r="D80" s="192"/>
      <c r="E80" s="181"/>
      <c r="F80" s="194" t="s">
        <v>295</v>
      </c>
      <c r="G80" s="183">
        <v>18705</v>
      </c>
      <c r="H80" s="150"/>
      <c r="J80" s="200">
        <v>10647</v>
      </c>
      <c r="K80" s="200">
        <v>13118</v>
      </c>
      <c r="M80" s="86"/>
    </row>
    <row r="81" spans="2:13" s="6" customFormat="1" ht="10.5" customHeight="1">
      <c r="B81" s="189">
        <v>61</v>
      </c>
      <c r="C81" s="220" t="s">
        <v>159</v>
      </c>
      <c r="D81" s="57">
        <f>G81*56.001</f>
        <v>636395.364</v>
      </c>
      <c r="E81" s="58" t="s">
        <v>110</v>
      </c>
      <c r="F81" s="221" t="s">
        <v>266</v>
      </c>
      <c r="G81" s="35">
        <v>11364</v>
      </c>
      <c r="H81" s="150"/>
      <c r="J81" s="200">
        <v>10891</v>
      </c>
      <c r="K81" s="200">
        <v>14178</v>
      </c>
      <c r="M81" s="86"/>
    </row>
    <row r="82" spans="2:13" s="6" customFormat="1" ht="8.25" customHeight="1">
      <c r="B82" s="81"/>
      <c r="C82" s="95"/>
      <c r="D82" s="96"/>
      <c r="E82" s="97"/>
      <c r="F82" s="195"/>
      <c r="G82" s="99"/>
      <c r="H82" s="150"/>
      <c r="J82" s="208"/>
      <c r="K82" s="209"/>
      <c r="M82" s="86">
        <f>J82-L82</f>
        <v>0</v>
      </c>
    </row>
    <row r="83" spans="2:13" s="6" customFormat="1" ht="15" customHeight="1">
      <c r="B83" s="266" t="s">
        <v>113</v>
      </c>
      <c r="C83" s="269" t="s">
        <v>296</v>
      </c>
      <c r="D83" s="269"/>
      <c r="E83" s="269"/>
      <c r="F83" s="269"/>
      <c r="G83" s="269"/>
      <c r="H83" s="150"/>
      <c r="J83" s="202"/>
      <c r="K83" s="202"/>
      <c r="M83" s="86"/>
    </row>
    <row r="84" spans="2:13" s="6" customFormat="1" ht="18.75" customHeight="1">
      <c r="B84" s="266"/>
      <c r="C84" s="269"/>
      <c r="D84" s="269"/>
      <c r="E84" s="269"/>
      <c r="F84" s="269"/>
      <c r="G84" s="269"/>
      <c r="H84" s="150"/>
      <c r="J84" s="202"/>
      <c r="K84" s="202"/>
      <c r="M84" s="86"/>
    </row>
    <row r="85" spans="2:13" s="6" customFormat="1" ht="50.25" customHeight="1">
      <c r="B85" s="180"/>
      <c r="C85" s="8"/>
      <c r="D85" s="9"/>
      <c r="E85" s="10"/>
      <c r="F85" s="151"/>
      <c r="G85" s="21"/>
      <c r="H85" s="150"/>
      <c r="J85" s="203"/>
      <c r="K85" s="204"/>
      <c r="M85" s="86">
        <f aca="true" t="shared" si="3" ref="M85:M116">J85-L85</f>
        <v>0</v>
      </c>
    </row>
    <row r="86" spans="2:13" s="6" customFormat="1" ht="11.25">
      <c r="B86" s="60" t="s">
        <v>184</v>
      </c>
      <c r="C86" s="8"/>
      <c r="D86" s="9"/>
      <c r="E86" s="10"/>
      <c r="F86" s="151"/>
      <c r="G86" s="21"/>
      <c r="H86" s="150"/>
      <c r="J86" s="203"/>
      <c r="K86" s="204"/>
      <c r="M86" s="86">
        <f t="shared" si="3"/>
        <v>0</v>
      </c>
    </row>
    <row r="87" spans="2:13" s="6" customFormat="1" ht="54.75" customHeight="1">
      <c r="B87" s="180"/>
      <c r="C87" s="289" t="s">
        <v>299</v>
      </c>
      <c r="D87" s="289"/>
      <c r="E87" s="289"/>
      <c r="F87" s="289"/>
      <c r="G87" s="289"/>
      <c r="H87" s="232"/>
      <c r="J87" s="203"/>
      <c r="K87" s="204"/>
      <c r="M87" s="86">
        <f t="shared" si="3"/>
        <v>0</v>
      </c>
    </row>
    <row r="88" spans="2:13" s="6" customFormat="1" ht="11.25">
      <c r="B88" s="180"/>
      <c r="C88" s="120"/>
      <c r="D88" s="9"/>
      <c r="E88" s="10"/>
      <c r="F88" s="151"/>
      <c r="G88" s="130"/>
      <c r="H88" s="150"/>
      <c r="J88" s="205"/>
      <c r="K88" s="204"/>
      <c r="M88" s="86">
        <f t="shared" si="3"/>
        <v>0</v>
      </c>
    </row>
    <row r="89" spans="2:13" s="6" customFormat="1" ht="11.25" customHeight="1">
      <c r="B89" s="180"/>
      <c r="F89" s="150"/>
      <c r="H89" s="150"/>
      <c r="J89" s="206"/>
      <c r="K89" s="206"/>
      <c r="M89" s="86">
        <f t="shared" si="3"/>
        <v>0</v>
      </c>
    </row>
    <row r="90" spans="2:13" s="6" customFormat="1" ht="9">
      <c r="B90" s="180"/>
      <c r="C90" s="8"/>
      <c r="D90" s="9"/>
      <c r="E90" s="10"/>
      <c r="F90" s="151"/>
      <c r="G90" s="21"/>
      <c r="H90" s="150"/>
      <c r="J90" s="203"/>
      <c r="K90" s="204"/>
      <c r="M90" s="86">
        <f t="shared" si="3"/>
        <v>0</v>
      </c>
    </row>
    <row r="91" spans="2:13" s="6" customFormat="1" ht="9">
      <c r="B91" s="180"/>
      <c r="C91" s="8"/>
      <c r="D91" s="9"/>
      <c r="E91" s="10"/>
      <c r="F91" s="196"/>
      <c r="G91" s="21"/>
      <c r="H91" s="150"/>
      <c r="J91" s="203"/>
      <c r="K91" s="204"/>
      <c r="M91" s="86">
        <f t="shared" si="3"/>
        <v>0</v>
      </c>
    </row>
    <row r="92" spans="2:13" s="6" customFormat="1" ht="9">
      <c r="B92" s="180"/>
      <c r="C92" s="8"/>
      <c r="D92" s="9"/>
      <c r="E92" s="10"/>
      <c r="F92" s="196"/>
      <c r="G92" s="21"/>
      <c r="H92" s="150"/>
      <c r="J92" s="203"/>
      <c r="K92" s="204"/>
      <c r="M92" s="86">
        <f t="shared" si="3"/>
        <v>0</v>
      </c>
    </row>
    <row r="93" spans="2:13" s="6" customFormat="1" ht="9">
      <c r="B93" s="180"/>
      <c r="C93" s="8"/>
      <c r="D93" s="9"/>
      <c r="E93" s="10"/>
      <c r="F93" s="151"/>
      <c r="G93" s="21"/>
      <c r="H93" s="150"/>
      <c r="J93" s="203"/>
      <c r="K93" s="204"/>
      <c r="M93" s="86">
        <f t="shared" si="3"/>
        <v>0</v>
      </c>
    </row>
    <row r="94" spans="2:13" s="6" customFormat="1" ht="9">
      <c r="B94" s="180"/>
      <c r="C94" s="8"/>
      <c r="D94" s="9"/>
      <c r="E94" s="10"/>
      <c r="F94" s="151"/>
      <c r="G94" s="21"/>
      <c r="H94" s="150"/>
      <c r="J94" s="203"/>
      <c r="K94" s="204"/>
      <c r="M94" s="86">
        <f t="shared" si="3"/>
        <v>0</v>
      </c>
    </row>
    <row r="95" spans="2:13" s="6" customFormat="1" ht="9">
      <c r="B95" s="180"/>
      <c r="C95" s="8"/>
      <c r="D95" s="9"/>
      <c r="E95" s="10"/>
      <c r="F95" s="151"/>
      <c r="G95" s="21"/>
      <c r="H95" s="150"/>
      <c r="J95" s="203"/>
      <c r="K95" s="204"/>
      <c r="M95" s="86">
        <f t="shared" si="3"/>
        <v>0</v>
      </c>
    </row>
    <row r="96" spans="2:13" s="6" customFormat="1" ht="9">
      <c r="B96" s="180"/>
      <c r="C96" s="8"/>
      <c r="D96" s="9"/>
      <c r="E96" s="10"/>
      <c r="F96" s="151"/>
      <c r="G96" s="21"/>
      <c r="H96" s="150"/>
      <c r="J96" s="203"/>
      <c r="K96" s="204"/>
      <c r="M96" s="86">
        <f t="shared" si="3"/>
        <v>0</v>
      </c>
    </row>
    <row r="97" spans="2:13" s="6" customFormat="1" ht="9">
      <c r="B97" s="180"/>
      <c r="C97" s="8"/>
      <c r="D97" s="9"/>
      <c r="E97" s="10"/>
      <c r="F97" s="151"/>
      <c r="G97" s="21"/>
      <c r="H97" s="150"/>
      <c r="J97" s="203"/>
      <c r="K97" s="204"/>
      <c r="M97" s="86">
        <f t="shared" si="3"/>
        <v>0</v>
      </c>
    </row>
    <row r="98" spans="2:13" s="6" customFormat="1" ht="9">
      <c r="B98" s="180"/>
      <c r="C98" s="8"/>
      <c r="D98" s="9"/>
      <c r="E98" s="10"/>
      <c r="F98" s="196"/>
      <c r="G98" s="21"/>
      <c r="H98" s="150"/>
      <c r="J98" s="203"/>
      <c r="K98" s="204"/>
      <c r="M98" s="86">
        <f t="shared" si="3"/>
        <v>0</v>
      </c>
    </row>
    <row r="99" spans="2:13" s="6" customFormat="1" ht="9">
      <c r="B99" s="180"/>
      <c r="C99" s="8"/>
      <c r="D99" s="9"/>
      <c r="E99" s="10"/>
      <c r="F99" s="151"/>
      <c r="G99" s="21"/>
      <c r="H99" s="150"/>
      <c r="J99" s="203"/>
      <c r="K99" s="204"/>
      <c r="M99" s="86">
        <f t="shared" si="3"/>
        <v>0</v>
      </c>
    </row>
    <row r="100" spans="2:13" s="6" customFormat="1" ht="9">
      <c r="B100" s="180"/>
      <c r="C100" s="8"/>
      <c r="D100" s="9"/>
      <c r="E100" s="10"/>
      <c r="F100" s="151"/>
      <c r="G100" s="21"/>
      <c r="H100" s="150"/>
      <c r="J100" s="203"/>
      <c r="K100" s="204"/>
      <c r="M100" s="86">
        <f t="shared" si="3"/>
        <v>0</v>
      </c>
    </row>
    <row r="101" spans="2:13" s="6" customFormat="1" ht="9">
      <c r="B101" s="180"/>
      <c r="C101" s="8"/>
      <c r="D101" s="9"/>
      <c r="E101" s="10"/>
      <c r="F101" s="151"/>
      <c r="G101" s="21"/>
      <c r="H101" s="150"/>
      <c r="J101" s="203"/>
      <c r="K101" s="204"/>
      <c r="M101" s="86">
        <f t="shared" si="3"/>
        <v>0</v>
      </c>
    </row>
    <row r="102" spans="2:13" s="6" customFormat="1" ht="9">
      <c r="B102" s="180"/>
      <c r="C102" s="8"/>
      <c r="D102" s="9"/>
      <c r="E102" s="10"/>
      <c r="F102" s="151"/>
      <c r="G102" s="21"/>
      <c r="H102" s="150"/>
      <c r="J102" s="203"/>
      <c r="K102" s="207"/>
      <c r="M102" s="86">
        <f t="shared" si="3"/>
        <v>0</v>
      </c>
    </row>
    <row r="103" spans="2:13" s="6" customFormat="1" ht="9">
      <c r="B103" s="180"/>
      <c r="C103" s="8"/>
      <c r="D103" s="9"/>
      <c r="E103" s="10"/>
      <c r="F103" s="151"/>
      <c r="G103" s="21"/>
      <c r="H103" s="150"/>
      <c r="J103" s="203"/>
      <c r="K103" s="207"/>
      <c r="M103" s="86">
        <f t="shared" si="3"/>
        <v>0</v>
      </c>
    </row>
    <row r="104" spans="2:13" s="6" customFormat="1" ht="15" customHeight="1">
      <c r="B104" s="8"/>
      <c r="C104" s="8"/>
      <c r="D104" s="9"/>
      <c r="E104" s="10"/>
      <c r="F104" s="151"/>
      <c r="G104" s="4"/>
      <c r="H104" s="150"/>
      <c r="J104" s="197"/>
      <c r="K104" s="198"/>
      <c r="M104" s="86">
        <f t="shared" si="3"/>
        <v>0</v>
      </c>
    </row>
    <row r="105" spans="2:13" s="6" customFormat="1" ht="9">
      <c r="B105" s="180"/>
      <c r="C105" s="8"/>
      <c r="D105" s="9"/>
      <c r="E105" s="10"/>
      <c r="F105" s="151"/>
      <c r="G105" s="4"/>
      <c r="H105" s="150"/>
      <c r="J105" s="197"/>
      <c r="K105" s="198"/>
      <c r="M105" s="86">
        <f t="shared" si="3"/>
        <v>0</v>
      </c>
    </row>
    <row r="106" spans="2:13" s="6" customFormat="1" ht="9">
      <c r="B106" s="180"/>
      <c r="C106" s="8"/>
      <c r="D106" s="9"/>
      <c r="E106" s="10"/>
      <c r="F106" s="151"/>
      <c r="G106" s="4"/>
      <c r="H106" s="150"/>
      <c r="J106" s="197"/>
      <c r="K106" s="198"/>
      <c r="M106" s="86">
        <f t="shared" si="3"/>
        <v>0</v>
      </c>
    </row>
    <row r="107" spans="2:13" s="6" customFormat="1" ht="9">
      <c r="B107" s="180"/>
      <c r="C107" s="8"/>
      <c r="D107" s="9"/>
      <c r="E107" s="10"/>
      <c r="F107" s="151"/>
      <c r="G107" s="4"/>
      <c r="H107" s="150"/>
      <c r="J107" s="197"/>
      <c r="K107" s="198"/>
      <c r="M107" s="86">
        <f t="shared" si="3"/>
        <v>0</v>
      </c>
    </row>
    <row r="108" spans="2:13" s="6" customFormat="1" ht="9">
      <c r="B108" s="180"/>
      <c r="C108" s="8"/>
      <c r="D108" s="9"/>
      <c r="E108" s="10"/>
      <c r="F108" s="151"/>
      <c r="G108" s="4"/>
      <c r="H108" s="150"/>
      <c r="J108" s="197"/>
      <c r="K108" s="198"/>
      <c r="M108" s="86">
        <f t="shared" si="3"/>
        <v>0</v>
      </c>
    </row>
    <row r="109" spans="2:13" s="6" customFormat="1" ht="9">
      <c r="B109" s="180"/>
      <c r="C109" s="8"/>
      <c r="D109" s="9"/>
      <c r="E109" s="10"/>
      <c r="F109" s="151"/>
      <c r="G109" s="4"/>
      <c r="H109" s="150"/>
      <c r="J109" s="197"/>
      <c r="K109" s="198"/>
      <c r="M109" s="86">
        <f t="shared" si="3"/>
        <v>0</v>
      </c>
    </row>
    <row r="110" spans="2:17" s="8" customFormat="1" ht="9">
      <c r="B110" s="180"/>
      <c r="D110" s="9"/>
      <c r="E110" s="10"/>
      <c r="F110" s="151"/>
      <c r="G110" s="4"/>
      <c r="H110" s="150"/>
      <c r="I110" s="6"/>
      <c r="J110" s="197"/>
      <c r="K110" s="198"/>
      <c r="L110" s="6"/>
      <c r="M110" s="86">
        <f t="shared" si="3"/>
        <v>0</v>
      </c>
      <c r="N110" s="6"/>
      <c r="O110" s="6"/>
      <c r="P110" s="6"/>
      <c r="Q110" s="6"/>
    </row>
    <row r="111" spans="2:17" s="8" customFormat="1" ht="9">
      <c r="B111" s="180"/>
      <c r="D111" s="9"/>
      <c r="E111" s="10"/>
      <c r="F111" s="151"/>
      <c r="G111" s="4"/>
      <c r="H111" s="150"/>
      <c r="I111" s="6"/>
      <c r="J111" s="197"/>
      <c r="K111" s="198"/>
      <c r="L111" s="6"/>
      <c r="M111" s="86">
        <f t="shared" si="3"/>
        <v>0</v>
      </c>
      <c r="N111" s="6"/>
      <c r="O111" s="6"/>
      <c r="P111" s="6"/>
      <c r="Q111" s="6"/>
    </row>
    <row r="112" spans="2:17" s="8" customFormat="1" ht="9">
      <c r="B112" s="180"/>
      <c r="D112" s="9"/>
      <c r="E112" s="10"/>
      <c r="F112" s="151"/>
      <c r="G112" s="4"/>
      <c r="H112" s="150"/>
      <c r="I112" s="6"/>
      <c r="J112" s="197"/>
      <c r="K112" s="198"/>
      <c r="L112" s="6"/>
      <c r="M112" s="86">
        <f t="shared" si="3"/>
        <v>0</v>
      </c>
      <c r="N112" s="6"/>
      <c r="O112" s="6"/>
      <c r="P112" s="6"/>
      <c r="Q112" s="6"/>
    </row>
    <row r="113" spans="2:17" s="8" customFormat="1" ht="9">
      <c r="B113" s="180"/>
      <c r="D113" s="9"/>
      <c r="E113" s="10"/>
      <c r="F113" s="151"/>
      <c r="G113" s="4"/>
      <c r="H113" s="150"/>
      <c r="I113" s="6"/>
      <c r="J113" s="197"/>
      <c r="K113" s="198"/>
      <c r="L113" s="6"/>
      <c r="M113" s="86">
        <f t="shared" si="3"/>
        <v>0</v>
      </c>
      <c r="N113" s="6"/>
      <c r="O113" s="6"/>
      <c r="P113" s="6"/>
      <c r="Q113" s="6"/>
    </row>
    <row r="114" spans="2:17" s="8" customFormat="1" ht="9">
      <c r="B114" s="180"/>
      <c r="D114" s="9"/>
      <c r="E114" s="10"/>
      <c r="F114" s="151"/>
      <c r="G114" s="4"/>
      <c r="H114" s="150"/>
      <c r="I114" s="6"/>
      <c r="J114" s="197"/>
      <c r="K114" s="198"/>
      <c r="L114" s="6"/>
      <c r="M114" s="86">
        <f t="shared" si="3"/>
        <v>0</v>
      </c>
      <c r="N114" s="6"/>
      <c r="O114" s="6"/>
      <c r="P114" s="6"/>
      <c r="Q114" s="6"/>
    </row>
    <row r="115" spans="2:17" s="8" customFormat="1" ht="9">
      <c r="B115" s="180"/>
      <c r="D115" s="9"/>
      <c r="E115" s="10"/>
      <c r="F115" s="151"/>
      <c r="G115" s="4"/>
      <c r="H115" s="150"/>
      <c r="I115" s="6"/>
      <c r="J115" s="197"/>
      <c r="K115" s="198"/>
      <c r="L115" s="6"/>
      <c r="M115" s="86">
        <f t="shared" si="3"/>
        <v>0</v>
      </c>
      <c r="N115" s="6"/>
      <c r="O115" s="6"/>
      <c r="P115" s="6"/>
      <c r="Q115" s="6"/>
    </row>
    <row r="116" spans="2:17" s="8" customFormat="1" ht="9">
      <c r="B116" s="180"/>
      <c r="D116" s="9"/>
      <c r="E116" s="10"/>
      <c r="F116" s="151"/>
      <c r="G116" s="4"/>
      <c r="H116" s="150"/>
      <c r="I116" s="6"/>
      <c r="J116" s="197"/>
      <c r="K116" s="198"/>
      <c r="L116" s="6"/>
      <c r="M116" s="86">
        <f t="shared" si="3"/>
        <v>0</v>
      </c>
      <c r="N116" s="6"/>
      <c r="O116" s="6"/>
      <c r="P116" s="6"/>
      <c r="Q116" s="6"/>
    </row>
    <row r="117" spans="2:17" s="8" customFormat="1" ht="9">
      <c r="B117" s="180"/>
      <c r="D117" s="9"/>
      <c r="E117" s="10"/>
      <c r="F117" s="151"/>
      <c r="G117" s="4"/>
      <c r="H117" s="150"/>
      <c r="I117" s="6"/>
      <c r="J117" s="197"/>
      <c r="K117" s="198"/>
      <c r="L117" s="6"/>
      <c r="M117" s="86">
        <f aca="true" t="shared" si="4" ref="M117:M142">J117-L117</f>
        <v>0</v>
      </c>
      <c r="N117" s="6"/>
      <c r="O117" s="6"/>
      <c r="P117" s="6"/>
      <c r="Q117" s="6"/>
    </row>
    <row r="118" spans="2:17" s="8" customFormat="1" ht="9">
      <c r="B118" s="180"/>
      <c r="D118" s="9"/>
      <c r="E118" s="10"/>
      <c r="F118" s="151"/>
      <c r="G118" s="4"/>
      <c r="H118" s="150"/>
      <c r="I118" s="6"/>
      <c r="J118" s="197"/>
      <c r="K118" s="198"/>
      <c r="L118" s="6"/>
      <c r="M118" s="86">
        <f t="shared" si="4"/>
        <v>0</v>
      </c>
      <c r="N118" s="6"/>
      <c r="O118" s="6"/>
      <c r="P118" s="6"/>
      <c r="Q118" s="6"/>
    </row>
    <row r="119" spans="2:17" s="8" customFormat="1" ht="9">
      <c r="B119" s="180"/>
      <c r="D119" s="9"/>
      <c r="E119" s="10"/>
      <c r="F119" s="151"/>
      <c r="G119" s="4"/>
      <c r="H119" s="150"/>
      <c r="I119" s="6"/>
      <c r="J119" s="197"/>
      <c r="K119" s="198"/>
      <c r="L119" s="6"/>
      <c r="M119" s="86">
        <f t="shared" si="4"/>
        <v>0</v>
      </c>
      <c r="N119" s="6"/>
      <c r="O119" s="6"/>
      <c r="P119" s="6"/>
      <c r="Q119" s="6"/>
    </row>
    <row r="120" spans="2:17" s="8" customFormat="1" ht="9">
      <c r="B120" s="180"/>
      <c r="D120" s="9"/>
      <c r="E120" s="10"/>
      <c r="F120" s="151"/>
      <c r="G120" s="4"/>
      <c r="H120" s="150"/>
      <c r="I120" s="6"/>
      <c r="J120" s="197"/>
      <c r="K120" s="198"/>
      <c r="L120" s="6"/>
      <c r="M120" s="86">
        <f t="shared" si="4"/>
        <v>0</v>
      </c>
      <c r="N120" s="6"/>
      <c r="O120" s="6"/>
      <c r="P120" s="6"/>
      <c r="Q120" s="6"/>
    </row>
    <row r="121" spans="2:17" s="8" customFormat="1" ht="9">
      <c r="B121" s="180"/>
      <c r="D121" s="9"/>
      <c r="E121" s="10"/>
      <c r="F121" s="151"/>
      <c r="G121" s="4"/>
      <c r="H121" s="150"/>
      <c r="I121" s="6"/>
      <c r="J121" s="197"/>
      <c r="K121" s="198"/>
      <c r="L121" s="6"/>
      <c r="M121" s="86">
        <f t="shared" si="4"/>
        <v>0</v>
      </c>
      <c r="N121" s="6"/>
      <c r="O121" s="6"/>
      <c r="P121" s="6"/>
      <c r="Q121" s="6"/>
    </row>
    <row r="122" spans="2:17" s="8" customFormat="1" ht="9">
      <c r="B122" s="180"/>
      <c r="D122" s="9"/>
      <c r="E122" s="10"/>
      <c r="F122" s="151"/>
      <c r="G122" s="4"/>
      <c r="H122" s="150"/>
      <c r="I122" s="6"/>
      <c r="J122" s="197"/>
      <c r="K122" s="198"/>
      <c r="L122" s="6"/>
      <c r="M122" s="86">
        <f t="shared" si="4"/>
        <v>0</v>
      </c>
      <c r="N122" s="6"/>
      <c r="O122" s="6"/>
      <c r="P122" s="6"/>
      <c r="Q122" s="6"/>
    </row>
    <row r="123" spans="2:17" s="8" customFormat="1" ht="9">
      <c r="B123" s="180"/>
      <c r="D123" s="9"/>
      <c r="E123" s="10"/>
      <c r="F123" s="151"/>
      <c r="G123" s="4"/>
      <c r="H123" s="150"/>
      <c r="I123" s="6"/>
      <c r="J123" s="197"/>
      <c r="K123" s="198"/>
      <c r="L123" s="6"/>
      <c r="M123" s="86">
        <f t="shared" si="4"/>
        <v>0</v>
      </c>
      <c r="N123" s="6"/>
      <c r="O123" s="6"/>
      <c r="P123" s="6"/>
      <c r="Q123" s="6"/>
    </row>
    <row r="124" spans="2:17" s="8" customFormat="1" ht="9">
      <c r="B124" s="180"/>
      <c r="D124" s="9"/>
      <c r="E124" s="10"/>
      <c r="F124" s="151"/>
      <c r="G124" s="4"/>
      <c r="H124" s="150"/>
      <c r="I124" s="6"/>
      <c r="J124" s="197"/>
      <c r="K124" s="198"/>
      <c r="L124" s="6"/>
      <c r="M124" s="86">
        <f t="shared" si="4"/>
        <v>0</v>
      </c>
      <c r="N124" s="6"/>
      <c r="O124" s="6"/>
      <c r="P124" s="6"/>
      <c r="Q124" s="6"/>
    </row>
    <row r="125" spans="2:17" s="8" customFormat="1" ht="9">
      <c r="B125" s="180"/>
      <c r="D125" s="9"/>
      <c r="E125" s="10"/>
      <c r="F125" s="151"/>
      <c r="G125" s="4"/>
      <c r="H125" s="150"/>
      <c r="I125" s="6"/>
      <c r="J125" s="197"/>
      <c r="K125" s="198"/>
      <c r="L125" s="6"/>
      <c r="M125" s="86">
        <f t="shared" si="4"/>
        <v>0</v>
      </c>
      <c r="N125" s="6"/>
      <c r="O125" s="6"/>
      <c r="P125" s="6"/>
      <c r="Q125" s="6"/>
    </row>
    <row r="126" spans="2:17" s="8" customFormat="1" ht="9">
      <c r="B126" s="180"/>
      <c r="D126" s="9"/>
      <c r="E126" s="10"/>
      <c r="F126" s="151"/>
      <c r="G126" s="4"/>
      <c r="H126" s="150"/>
      <c r="I126" s="6"/>
      <c r="J126" s="197"/>
      <c r="K126" s="198"/>
      <c r="L126" s="6"/>
      <c r="M126" s="86">
        <f t="shared" si="4"/>
        <v>0</v>
      </c>
      <c r="N126" s="6"/>
      <c r="O126" s="6"/>
      <c r="P126" s="6"/>
      <c r="Q126" s="6"/>
    </row>
    <row r="127" spans="2:17" s="8" customFormat="1" ht="9">
      <c r="B127" s="180"/>
      <c r="D127" s="9"/>
      <c r="E127" s="10"/>
      <c r="F127" s="151"/>
      <c r="G127" s="4"/>
      <c r="H127" s="150"/>
      <c r="I127" s="6"/>
      <c r="J127" s="197"/>
      <c r="K127" s="198"/>
      <c r="L127" s="6"/>
      <c r="M127" s="86">
        <f t="shared" si="4"/>
        <v>0</v>
      </c>
      <c r="N127" s="6"/>
      <c r="O127" s="6"/>
      <c r="P127" s="6"/>
      <c r="Q127" s="6"/>
    </row>
    <row r="128" spans="2:17" s="8" customFormat="1" ht="9">
      <c r="B128" s="180"/>
      <c r="D128" s="9"/>
      <c r="E128" s="10"/>
      <c r="F128" s="151"/>
      <c r="G128" s="4"/>
      <c r="H128" s="150"/>
      <c r="I128" s="6"/>
      <c r="J128" s="197"/>
      <c r="K128" s="198"/>
      <c r="L128" s="6"/>
      <c r="M128" s="86">
        <f t="shared" si="4"/>
        <v>0</v>
      </c>
      <c r="N128" s="6"/>
      <c r="O128" s="6"/>
      <c r="P128" s="6"/>
      <c r="Q128" s="6"/>
    </row>
    <row r="129" spans="2:17" s="8" customFormat="1" ht="9">
      <c r="B129" s="180"/>
      <c r="D129" s="9"/>
      <c r="E129" s="10"/>
      <c r="F129" s="151"/>
      <c r="G129" s="4"/>
      <c r="H129" s="150"/>
      <c r="I129" s="6"/>
      <c r="J129" s="197"/>
      <c r="K129" s="198"/>
      <c r="L129" s="6"/>
      <c r="M129" s="86">
        <f t="shared" si="4"/>
        <v>0</v>
      </c>
      <c r="N129" s="6"/>
      <c r="O129" s="6"/>
      <c r="P129" s="6"/>
      <c r="Q129" s="6"/>
    </row>
    <row r="130" spans="2:17" s="8" customFormat="1" ht="9">
      <c r="B130" s="180"/>
      <c r="D130" s="9"/>
      <c r="E130" s="10"/>
      <c r="F130" s="151"/>
      <c r="G130" s="4"/>
      <c r="H130" s="150"/>
      <c r="I130" s="6"/>
      <c r="J130" s="197"/>
      <c r="K130" s="198"/>
      <c r="L130" s="6"/>
      <c r="M130" s="86">
        <f t="shared" si="4"/>
        <v>0</v>
      </c>
      <c r="N130" s="6"/>
      <c r="O130" s="6"/>
      <c r="P130" s="6"/>
      <c r="Q130" s="6"/>
    </row>
    <row r="131" spans="2:17" s="8" customFormat="1" ht="9">
      <c r="B131" s="180"/>
      <c r="D131" s="9"/>
      <c r="E131" s="10"/>
      <c r="F131" s="151"/>
      <c r="G131" s="4"/>
      <c r="H131" s="150"/>
      <c r="I131" s="6"/>
      <c r="J131" s="197"/>
      <c r="K131" s="198"/>
      <c r="L131" s="6"/>
      <c r="M131" s="86">
        <f t="shared" si="4"/>
        <v>0</v>
      </c>
      <c r="N131" s="6"/>
      <c r="O131" s="6"/>
      <c r="P131" s="6"/>
      <c r="Q131" s="6"/>
    </row>
    <row r="132" spans="2:17" s="8" customFormat="1" ht="9">
      <c r="B132" s="180"/>
      <c r="D132" s="9"/>
      <c r="E132" s="10"/>
      <c r="F132" s="151"/>
      <c r="G132" s="4"/>
      <c r="H132" s="150"/>
      <c r="I132" s="6"/>
      <c r="J132" s="197"/>
      <c r="K132" s="198"/>
      <c r="L132" s="6"/>
      <c r="M132" s="86">
        <f t="shared" si="4"/>
        <v>0</v>
      </c>
      <c r="N132" s="6"/>
      <c r="O132" s="6"/>
      <c r="P132" s="6"/>
      <c r="Q132" s="6"/>
    </row>
    <row r="133" spans="2:17" s="8" customFormat="1" ht="9">
      <c r="B133" s="180"/>
      <c r="D133" s="9"/>
      <c r="E133" s="10"/>
      <c r="F133" s="151"/>
      <c r="G133" s="4"/>
      <c r="H133" s="150"/>
      <c r="I133" s="6"/>
      <c r="J133" s="197"/>
      <c r="K133" s="198"/>
      <c r="L133" s="6"/>
      <c r="M133" s="86">
        <f t="shared" si="4"/>
        <v>0</v>
      </c>
      <c r="N133" s="6"/>
      <c r="O133" s="6"/>
      <c r="P133" s="6"/>
      <c r="Q133" s="6"/>
    </row>
    <row r="134" spans="2:17" s="8" customFormat="1" ht="9">
      <c r="B134" s="180"/>
      <c r="D134" s="9"/>
      <c r="E134" s="10"/>
      <c r="F134" s="151"/>
      <c r="G134" s="4"/>
      <c r="H134" s="150"/>
      <c r="I134" s="6"/>
      <c r="J134" s="197"/>
      <c r="K134" s="198"/>
      <c r="L134" s="6"/>
      <c r="M134" s="86">
        <f t="shared" si="4"/>
        <v>0</v>
      </c>
      <c r="N134" s="6"/>
      <c r="O134" s="6"/>
      <c r="P134" s="6"/>
      <c r="Q134" s="6"/>
    </row>
    <row r="135" spans="2:17" s="8" customFormat="1" ht="9">
      <c r="B135" s="180"/>
      <c r="D135" s="9"/>
      <c r="E135" s="10"/>
      <c r="F135" s="151"/>
      <c r="G135" s="4"/>
      <c r="H135" s="150"/>
      <c r="I135" s="6"/>
      <c r="J135" s="197"/>
      <c r="K135" s="198"/>
      <c r="L135" s="6"/>
      <c r="M135" s="86">
        <f t="shared" si="4"/>
        <v>0</v>
      </c>
      <c r="N135" s="6"/>
      <c r="O135" s="6"/>
      <c r="P135" s="6"/>
      <c r="Q135" s="6"/>
    </row>
    <row r="136" spans="2:17" s="8" customFormat="1" ht="9">
      <c r="B136" s="180"/>
      <c r="D136" s="9"/>
      <c r="E136" s="10"/>
      <c r="F136" s="151"/>
      <c r="G136" s="4"/>
      <c r="H136" s="150"/>
      <c r="I136" s="6"/>
      <c r="J136" s="197"/>
      <c r="K136" s="198"/>
      <c r="L136" s="6"/>
      <c r="M136" s="86">
        <f t="shared" si="4"/>
        <v>0</v>
      </c>
      <c r="N136" s="6"/>
      <c r="O136" s="6"/>
      <c r="P136" s="6"/>
      <c r="Q136" s="6"/>
    </row>
    <row r="137" spans="2:17" s="8" customFormat="1" ht="9">
      <c r="B137" s="180"/>
      <c r="D137" s="9"/>
      <c r="E137" s="10"/>
      <c r="F137" s="151"/>
      <c r="G137" s="4"/>
      <c r="H137" s="150"/>
      <c r="I137" s="6"/>
      <c r="J137" s="197"/>
      <c r="K137" s="198"/>
      <c r="L137" s="6"/>
      <c r="M137" s="86">
        <f t="shared" si="4"/>
        <v>0</v>
      </c>
      <c r="N137" s="6"/>
      <c r="O137" s="6"/>
      <c r="P137" s="6"/>
      <c r="Q137" s="6"/>
    </row>
    <row r="138" spans="2:17" s="8" customFormat="1" ht="9">
      <c r="B138" s="180"/>
      <c r="D138" s="9"/>
      <c r="E138" s="10"/>
      <c r="F138" s="151"/>
      <c r="G138" s="4"/>
      <c r="H138" s="150"/>
      <c r="I138" s="6"/>
      <c r="J138" s="197"/>
      <c r="K138" s="198"/>
      <c r="L138" s="6"/>
      <c r="M138" s="86">
        <f t="shared" si="4"/>
        <v>0</v>
      </c>
      <c r="N138" s="6"/>
      <c r="O138" s="6"/>
      <c r="P138" s="6"/>
      <c r="Q138" s="6"/>
    </row>
    <row r="139" spans="2:17" s="8" customFormat="1" ht="9">
      <c r="B139" s="180"/>
      <c r="D139" s="9"/>
      <c r="E139" s="10"/>
      <c r="F139" s="151"/>
      <c r="G139" s="4"/>
      <c r="H139" s="150"/>
      <c r="I139" s="6"/>
      <c r="J139" s="197"/>
      <c r="K139" s="198"/>
      <c r="L139" s="6"/>
      <c r="M139" s="86">
        <f t="shared" si="4"/>
        <v>0</v>
      </c>
      <c r="N139" s="6"/>
      <c r="O139" s="6"/>
      <c r="P139" s="6"/>
      <c r="Q139" s="6"/>
    </row>
    <row r="140" spans="2:17" s="8" customFormat="1" ht="9">
      <c r="B140" s="180"/>
      <c r="D140" s="9"/>
      <c r="E140" s="10"/>
      <c r="F140" s="151"/>
      <c r="G140" s="4"/>
      <c r="H140" s="150"/>
      <c r="I140" s="6"/>
      <c r="J140" s="197"/>
      <c r="K140" s="198"/>
      <c r="L140" s="6"/>
      <c r="M140" s="86">
        <f t="shared" si="4"/>
        <v>0</v>
      </c>
      <c r="N140" s="6"/>
      <c r="O140" s="6"/>
      <c r="P140" s="6"/>
      <c r="Q140" s="6"/>
    </row>
    <row r="141" spans="2:17" s="8" customFormat="1" ht="9">
      <c r="B141" s="180"/>
      <c r="D141" s="9"/>
      <c r="E141" s="10"/>
      <c r="F141" s="151"/>
      <c r="G141" s="4"/>
      <c r="H141" s="150"/>
      <c r="I141" s="6"/>
      <c r="J141" s="197"/>
      <c r="K141" s="198"/>
      <c r="L141" s="6"/>
      <c r="M141" s="86">
        <f t="shared" si="4"/>
        <v>0</v>
      </c>
      <c r="N141" s="6"/>
      <c r="O141" s="6"/>
      <c r="P141" s="6"/>
      <c r="Q141" s="6"/>
    </row>
    <row r="142" spans="2:17" s="8" customFormat="1" ht="9">
      <c r="B142" s="180"/>
      <c r="D142" s="9"/>
      <c r="E142" s="10"/>
      <c r="F142" s="151"/>
      <c r="G142" s="4"/>
      <c r="H142" s="150"/>
      <c r="I142" s="6"/>
      <c r="J142" s="197"/>
      <c r="K142" s="198"/>
      <c r="L142" s="6"/>
      <c r="M142" s="86">
        <f t="shared" si="4"/>
        <v>0</v>
      </c>
      <c r="N142" s="6"/>
      <c r="O142" s="6"/>
      <c r="P142" s="6"/>
      <c r="Q142" s="6"/>
    </row>
    <row r="143" spans="2:17" s="8" customFormat="1" ht="9">
      <c r="B143" s="180"/>
      <c r="D143" s="9"/>
      <c r="E143" s="10"/>
      <c r="F143" s="151"/>
      <c r="G143" s="4"/>
      <c r="H143" s="150"/>
      <c r="I143" s="6"/>
      <c r="J143" s="197"/>
      <c r="K143" s="198"/>
      <c r="L143" s="6"/>
      <c r="M143" s="6"/>
      <c r="N143" s="6"/>
      <c r="O143" s="6"/>
      <c r="P143" s="6"/>
      <c r="Q143" s="6"/>
    </row>
    <row r="144" spans="2:17" s="8" customFormat="1" ht="9">
      <c r="B144" s="180"/>
      <c r="D144" s="9"/>
      <c r="E144" s="10"/>
      <c r="F144" s="151"/>
      <c r="G144" s="4"/>
      <c r="H144" s="150"/>
      <c r="I144" s="6"/>
      <c r="J144" s="197"/>
      <c r="K144" s="198"/>
      <c r="L144" s="6"/>
      <c r="M144" s="6"/>
      <c r="N144" s="6"/>
      <c r="O144" s="6"/>
      <c r="P144" s="6"/>
      <c r="Q144" s="6"/>
    </row>
    <row r="145" spans="2:17" s="8" customFormat="1" ht="9">
      <c r="B145" s="180"/>
      <c r="D145" s="9"/>
      <c r="E145" s="10"/>
      <c r="F145" s="151"/>
      <c r="G145" s="4"/>
      <c r="H145" s="150"/>
      <c r="I145" s="6"/>
      <c r="J145" s="197"/>
      <c r="K145" s="198"/>
      <c r="L145" s="6"/>
      <c r="M145" s="6"/>
      <c r="N145" s="6"/>
      <c r="O145" s="6"/>
      <c r="P145" s="6"/>
      <c r="Q145" s="6"/>
    </row>
    <row r="146" spans="2:17" s="8" customFormat="1" ht="9">
      <c r="B146" s="180"/>
      <c r="D146" s="9"/>
      <c r="E146" s="10"/>
      <c r="F146" s="151"/>
      <c r="G146" s="4"/>
      <c r="H146" s="150"/>
      <c r="I146" s="6"/>
      <c r="J146" s="197"/>
      <c r="K146" s="198"/>
      <c r="L146" s="6"/>
      <c r="M146" s="6"/>
      <c r="N146" s="6"/>
      <c r="O146" s="6"/>
      <c r="P146" s="6"/>
      <c r="Q146" s="6"/>
    </row>
    <row r="147" spans="2:17" s="8" customFormat="1" ht="9">
      <c r="B147" s="180"/>
      <c r="D147" s="9"/>
      <c r="E147" s="10"/>
      <c r="F147" s="151"/>
      <c r="G147" s="4"/>
      <c r="H147" s="150"/>
      <c r="I147" s="6"/>
      <c r="J147" s="197"/>
      <c r="K147" s="198"/>
      <c r="L147" s="6"/>
      <c r="M147" s="6"/>
      <c r="N147" s="6"/>
      <c r="O147" s="6"/>
      <c r="P147" s="6"/>
      <c r="Q147" s="6"/>
    </row>
    <row r="148" spans="2:17" s="8" customFormat="1" ht="9">
      <c r="B148" s="180"/>
      <c r="D148" s="9"/>
      <c r="E148" s="10"/>
      <c r="F148" s="151"/>
      <c r="G148" s="4"/>
      <c r="H148" s="150"/>
      <c r="I148" s="6"/>
      <c r="J148" s="197"/>
      <c r="K148" s="198"/>
      <c r="L148" s="6"/>
      <c r="M148" s="6"/>
      <c r="N148" s="6"/>
      <c r="O148" s="6"/>
      <c r="P148" s="6"/>
      <c r="Q148" s="6"/>
    </row>
    <row r="149" spans="2:17" s="8" customFormat="1" ht="9">
      <c r="B149" s="180"/>
      <c r="D149" s="9"/>
      <c r="E149" s="10"/>
      <c r="F149" s="151"/>
      <c r="G149" s="4"/>
      <c r="H149" s="150"/>
      <c r="I149" s="6"/>
      <c r="J149" s="197"/>
      <c r="K149" s="198"/>
      <c r="L149" s="6"/>
      <c r="M149" s="6"/>
      <c r="N149" s="6"/>
      <c r="O149" s="6"/>
      <c r="P149" s="6"/>
      <c r="Q149" s="6"/>
    </row>
    <row r="150" spans="2:17" s="8" customFormat="1" ht="9">
      <c r="B150" s="180"/>
      <c r="D150" s="9"/>
      <c r="E150" s="10"/>
      <c r="F150" s="151"/>
      <c r="G150" s="4"/>
      <c r="H150" s="150"/>
      <c r="I150" s="6"/>
      <c r="J150" s="197"/>
      <c r="K150" s="198"/>
      <c r="L150" s="6"/>
      <c r="M150" s="6"/>
      <c r="N150" s="6"/>
      <c r="O150" s="6"/>
      <c r="P150" s="6"/>
      <c r="Q150" s="6"/>
    </row>
    <row r="151" spans="2:17" s="8" customFormat="1" ht="9">
      <c r="B151" s="180"/>
      <c r="D151" s="9"/>
      <c r="E151" s="10"/>
      <c r="F151" s="151"/>
      <c r="G151" s="4"/>
      <c r="H151" s="150"/>
      <c r="I151" s="6"/>
      <c r="J151" s="197"/>
      <c r="K151" s="198"/>
      <c r="L151" s="6"/>
      <c r="M151" s="6"/>
      <c r="N151" s="6"/>
      <c r="O151" s="6"/>
      <c r="P151" s="6"/>
      <c r="Q151" s="6"/>
    </row>
    <row r="152" spans="2:17" s="8" customFormat="1" ht="9">
      <c r="B152" s="180"/>
      <c r="D152" s="9"/>
      <c r="E152" s="10"/>
      <c r="F152" s="151"/>
      <c r="G152" s="4"/>
      <c r="H152" s="150"/>
      <c r="I152" s="6"/>
      <c r="J152" s="197"/>
      <c r="K152" s="198"/>
      <c r="L152" s="6"/>
      <c r="M152" s="6"/>
      <c r="N152" s="6"/>
      <c r="O152" s="6"/>
      <c r="P152" s="6"/>
      <c r="Q152" s="6"/>
    </row>
    <row r="153" spans="2:17" s="8" customFormat="1" ht="9">
      <c r="B153" s="180"/>
      <c r="D153" s="9"/>
      <c r="E153" s="10"/>
      <c r="F153" s="151"/>
      <c r="G153" s="4"/>
      <c r="H153" s="150"/>
      <c r="I153" s="6"/>
      <c r="J153" s="197"/>
      <c r="K153" s="198"/>
      <c r="L153" s="6"/>
      <c r="M153" s="6"/>
      <c r="N153" s="6"/>
      <c r="O153" s="6"/>
      <c r="P153" s="6"/>
      <c r="Q153" s="6"/>
    </row>
    <row r="154" spans="2:17" s="8" customFormat="1" ht="9">
      <c r="B154" s="180"/>
      <c r="D154" s="9"/>
      <c r="E154" s="10"/>
      <c r="F154" s="151"/>
      <c r="G154" s="4"/>
      <c r="H154" s="150"/>
      <c r="I154" s="6"/>
      <c r="J154" s="197"/>
      <c r="K154" s="198"/>
      <c r="L154" s="6"/>
      <c r="M154" s="6"/>
      <c r="N154" s="6"/>
      <c r="O154" s="6"/>
      <c r="P154" s="6"/>
      <c r="Q154" s="6"/>
    </row>
    <row r="155" spans="2:17" s="8" customFormat="1" ht="9">
      <c r="B155" s="180"/>
      <c r="D155" s="9"/>
      <c r="E155" s="10"/>
      <c r="F155" s="151"/>
      <c r="G155" s="4"/>
      <c r="H155" s="150"/>
      <c r="I155" s="6"/>
      <c r="J155" s="197"/>
      <c r="K155" s="198"/>
      <c r="L155" s="6"/>
      <c r="M155" s="6"/>
      <c r="N155" s="6"/>
      <c r="O155" s="6"/>
      <c r="P155" s="6"/>
      <c r="Q155" s="6"/>
    </row>
    <row r="156" spans="2:17" s="8" customFormat="1" ht="9">
      <c r="B156" s="180"/>
      <c r="D156" s="9"/>
      <c r="E156" s="10"/>
      <c r="F156" s="151"/>
      <c r="G156" s="4"/>
      <c r="H156" s="150"/>
      <c r="I156" s="6"/>
      <c r="J156" s="197"/>
      <c r="K156" s="198"/>
      <c r="L156" s="6"/>
      <c r="M156" s="6"/>
      <c r="N156" s="6"/>
      <c r="O156" s="6"/>
      <c r="P156" s="6"/>
      <c r="Q156" s="6"/>
    </row>
    <row r="157" spans="2:17" s="8" customFormat="1" ht="9">
      <c r="B157" s="180"/>
      <c r="D157" s="9"/>
      <c r="E157" s="10"/>
      <c r="F157" s="151"/>
      <c r="G157" s="4"/>
      <c r="H157" s="150"/>
      <c r="I157" s="6"/>
      <c r="J157" s="197"/>
      <c r="K157" s="198"/>
      <c r="L157" s="6"/>
      <c r="M157" s="6"/>
      <c r="N157" s="6"/>
      <c r="O157" s="6"/>
      <c r="P157" s="6"/>
      <c r="Q157" s="6"/>
    </row>
    <row r="158" spans="2:17" s="8" customFormat="1" ht="9">
      <c r="B158" s="180"/>
      <c r="D158" s="9"/>
      <c r="E158" s="10"/>
      <c r="F158" s="151"/>
      <c r="G158" s="4"/>
      <c r="H158" s="150"/>
      <c r="I158" s="6"/>
      <c r="J158" s="197"/>
      <c r="K158" s="198"/>
      <c r="L158" s="6"/>
      <c r="M158" s="6"/>
      <c r="N158" s="6"/>
      <c r="O158" s="6"/>
      <c r="P158" s="6"/>
      <c r="Q158" s="6"/>
    </row>
    <row r="159" spans="2:17" s="8" customFormat="1" ht="9">
      <c r="B159" s="180"/>
      <c r="D159" s="9"/>
      <c r="E159" s="10"/>
      <c r="F159" s="151"/>
      <c r="G159" s="4"/>
      <c r="H159" s="150"/>
      <c r="I159" s="6"/>
      <c r="J159" s="197"/>
      <c r="K159" s="198"/>
      <c r="L159" s="6"/>
      <c r="M159" s="6"/>
      <c r="N159" s="6"/>
      <c r="O159" s="6"/>
      <c r="P159" s="6"/>
      <c r="Q159" s="6"/>
    </row>
    <row r="160" spans="2:17" s="8" customFormat="1" ht="9">
      <c r="B160" s="180"/>
      <c r="D160" s="9"/>
      <c r="E160" s="10"/>
      <c r="F160" s="151"/>
      <c r="G160" s="4"/>
      <c r="H160" s="150"/>
      <c r="I160" s="6"/>
      <c r="J160" s="197"/>
      <c r="K160" s="198"/>
      <c r="L160" s="6"/>
      <c r="M160" s="6"/>
      <c r="N160" s="6"/>
      <c r="O160" s="6"/>
      <c r="P160" s="6"/>
      <c r="Q160" s="6"/>
    </row>
    <row r="161" spans="2:17" s="8" customFormat="1" ht="9">
      <c r="B161" s="180"/>
      <c r="D161" s="9"/>
      <c r="E161" s="10"/>
      <c r="F161" s="151"/>
      <c r="G161" s="4"/>
      <c r="H161" s="150"/>
      <c r="I161" s="6"/>
      <c r="J161" s="197"/>
      <c r="K161" s="198"/>
      <c r="L161" s="6"/>
      <c r="M161" s="6"/>
      <c r="N161" s="6"/>
      <c r="O161" s="6"/>
      <c r="P161" s="6"/>
      <c r="Q161" s="6"/>
    </row>
    <row r="162" spans="2:17" s="8" customFormat="1" ht="9">
      <c r="B162" s="180"/>
      <c r="D162" s="9"/>
      <c r="E162" s="10"/>
      <c r="F162" s="151"/>
      <c r="G162" s="4"/>
      <c r="H162" s="150"/>
      <c r="I162" s="6"/>
      <c r="J162" s="197"/>
      <c r="K162" s="198"/>
      <c r="L162" s="6"/>
      <c r="M162" s="6"/>
      <c r="N162" s="6"/>
      <c r="O162" s="6"/>
      <c r="P162" s="6"/>
      <c r="Q162" s="6"/>
    </row>
    <row r="163" spans="2:17" s="8" customFormat="1" ht="9">
      <c r="B163" s="180"/>
      <c r="D163" s="9"/>
      <c r="E163" s="10"/>
      <c r="F163" s="151"/>
      <c r="G163" s="4"/>
      <c r="H163" s="150"/>
      <c r="I163" s="6"/>
      <c r="J163" s="197"/>
      <c r="K163" s="198"/>
      <c r="L163" s="6"/>
      <c r="M163" s="6"/>
      <c r="N163" s="6"/>
      <c r="O163" s="6"/>
      <c r="P163" s="6"/>
      <c r="Q163" s="6"/>
    </row>
    <row r="164" spans="2:17" s="8" customFormat="1" ht="9">
      <c r="B164" s="180"/>
      <c r="D164" s="9"/>
      <c r="E164" s="10"/>
      <c r="F164" s="151"/>
      <c r="G164" s="4"/>
      <c r="H164" s="150"/>
      <c r="I164" s="6"/>
      <c r="J164" s="197"/>
      <c r="K164" s="198"/>
      <c r="L164" s="6"/>
      <c r="M164" s="6"/>
      <c r="N164" s="6"/>
      <c r="O164" s="6"/>
      <c r="P164" s="6"/>
      <c r="Q164" s="6"/>
    </row>
    <row r="165" spans="2:17" s="8" customFormat="1" ht="9">
      <c r="B165" s="180"/>
      <c r="D165" s="9"/>
      <c r="E165" s="10"/>
      <c r="F165" s="151"/>
      <c r="G165" s="4"/>
      <c r="H165" s="150"/>
      <c r="I165" s="6"/>
      <c r="J165" s="197"/>
      <c r="K165" s="198"/>
      <c r="L165" s="6"/>
      <c r="M165" s="6"/>
      <c r="N165" s="6"/>
      <c r="O165" s="6"/>
      <c r="P165" s="6"/>
      <c r="Q165" s="6"/>
    </row>
    <row r="166" spans="2:17" s="8" customFormat="1" ht="9">
      <c r="B166" s="180"/>
      <c r="D166" s="9"/>
      <c r="E166" s="10"/>
      <c r="F166" s="151"/>
      <c r="G166" s="4"/>
      <c r="H166" s="150"/>
      <c r="I166" s="6"/>
      <c r="J166" s="197"/>
      <c r="K166" s="198"/>
      <c r="L166" s="6"/>
      <c r="M166" s="6"/>
      <c r="N166" s="6"/>
      <c r="O166" s="6"/>
      <c r="P166" s="6"/>
      <c r="Q166" s="6"/>
    </row>
    <row r="167" spans="2:17" s="8" customFormat="1" ht="9">
      <c r="B167" s="180"/>
      <c r="D167" s="9"/>
      <c r="E167" s="10"/>
      <c r="F167" s="151"/>
      <c r="G167" s="4"/>
      <c r="H167" s="150"/>
      <c r="I167" s="6"/>
      <c r="J167" s="197"/>
      <c r="K167" s="198"/>
      <c r="L167" s="6"/>
      <c r="M167" s="6"/>
      <c r="N167" s="6"/>
      <c r="O167" s="6"/>
      <c r="P167" s="6"/>
      <c r="Q167" s="6"/>
    </row>
    <row r="168" spans="2:17" s="8" customFormat="1" ht="9">
      <c r="B168" s="180"/>
      <c r="D168" s="9"/>
      <c r="E168" s="10"/>
      <c r="F168" s="151"/>
      <c r="G168" s="4"/>
      <c r="H168" s="150"/>
      <c r="I168" s="6"/>
      <c r="J168" s="197"/>
      <c r="K168" s="198"/>
      <c r="L168" s="6"/>
      <c r="M168" s="6"/>
      <c r="N168" s="6"/>
      <c r="O168" s="6"/>
      <c r="P168" s="6"/>
      <c r="Q168" s="6"/>
    </row>
    <row r="169" spans="2:17" s="8" customFormat="1" ht="9">
      <c r="B169" s="180"/>
      <c r="D169" s="9"/>
      <c r="E169" s="10"/>
      <c r="F169" s="151"/>
      <c r="G169" s="4"/>
      <c r="H169" s="150"/>
      <c r="I169" s="6"/>
      <c r="J169" s="197"/>
      <c r="K169" s="198"/>
      <c r="L169" s="6"/>
      <c r="M169" s="6"/>
      <c r="N169" s="6"/>
      <c r="O169" s="6"/>
      <c r="P169" s="6"/>
      <c r="Q169" s="6"/>
    </row>
    <row r="170" spans="2:17" s="8" customFormat="1" ht="9">
      <c r="B170" s="180"/>
      <c r="D170" s="9"/>
      <c r="E170" s="10"/>
      <c r="F170" s="151"/>
      <c r="G170" s="4"/>
      <c r="H170" s="150"/>
      <c r="I170" s="6"/>
      <c r="J170" s="197"/>
      <c r="K170" s="198"/>
      <c r="L170" s="6"/>
      <c r="M170" s="6"/>
      <c r="N170" s="6"/>
      <c r="O170" s="6"/>
      <c r="P170" s="6"/>
      <c r="Q170" s="6"/>
    </row>
    <row r="171" spans="2:17" s="8" customFormat="1" ht="9">
      <c r="B171" s="180"/>
      <c r="D171" s="9"/>
      <c r="E171" s="10"/>
      <c r="F171" s="151"/>
      <c r="G171" s="4"/>
      <c r="H171" s="150"/>
      <c r="I171" s="6"/>
      <c r="J171" s="197"/>
      <c r="K171" s="198"/>
      <c r="L171" s="6"/>
      <c r="M171" s="6"/>
      <c r="N171" s="6"/>
      <c r="O171" s="6"/>
      <c r="P171" s="6"/>
      <c r="Q171" s="6"/>
    </row>
    <row r="172" spans="2:17" s="8" customFormat="1" ht="9">
      <c r="B172" s="180"/>
      <c r="D172" s="9"/>
      <c r="E172" s="10"/>
      <c r="F172" s="151"/>
      <c r="G172" s="4"/>
      <c r="H172" s="150"/>
      <c r="I172" s="6"/>
      <c r="J172" s="197"/>
      <c r="K172" s="198"/>
      <c r="L172" s="6"/>
      <c r="M172" s="6"/>
      <c r="N172" s="6"/>
      <c r="O172" s="6"/>
      <c r="P172" s="6"/>
      <c r="Q172" s="6"/>
    </row>
    <row r="173" spans="2:17" s="8" customFormat="1" ht="9">
      <c r="B173" s="180"/>
      <c r="D173" s="9"/>
      <c r="E173" s="10"/>
      <c r="F173" s="151"/>
      <c r="G173" s="4"/>
      <c r="H173" s="150"/>
      <c r="I173" s="6"/>
      <c r="J173" s="197"/>
      <c r="K173" s="198"/>
      <c r="L173" s="6"/>
      <c r="M173" s="6"/>
      <c r="N173" s="6"/>
      <c r="O173" s="6"/>
      <c r="P173" s="6"/>
      <c r="Q173" s="6"/>
    </row>
    <row r="174" spans="2:17" s="8" customFormat="1" ht="9">
      <c r="B174" s="180"/>
      <c r="D174" s="9"/>
      <c r="E174" s="10"/>
      <c r="F174" s="151"/>
      <c r="G174" s="4"/>
      <c r="H174" s="150"/>
      <c r="I174" s="6"/>
      <c r="J174" s="197"/>
      <c r="K174" s="198"/>
      <c r="L174" s="6"/>
      <c r="M174" s="6"/>
      <c r="N174" s="6"/>
      <c r="O174" s="6"/>
      <c r="P174" s="6"/>
      <c r="Q174" s="6"/>
    </row>
    <row r="175" spans="2:17" s="8" customFormat="1" ht="9">
      <c r="B175" s="180"/>
      <c r="D175" s="9"/>
      <c r="E175" s="10"/>
      <c r="F175" s="151"/>
      <c r="G175" s="4"/>
      <c r="H175" s="150"/>
      <c r="I175" s="6"/>
      <c r="J175" s="197"/>
      <c r="K175" s="198"/>
      <c r="L175" s="6"/>
      <c r="M175" s="6"/>
      <c r="N175" s="6"/>
      <c r="O175" s="6"/>
      <c r="P175" s="6"/>
      <c r="Q175" s="6"/>
    </row>
    <row r="176" spans="2:17" s="8" customFormat="1" ht="9">
      <c r="B176" s="180"/>
      <c r="D176" s="9"/>
      <c r="E176" s="10"/>
      <c r="F176" s="151"/>
      <c r="G176" s="4"/>
      <c r="H176" s="150"/>
      <c r="I176" s="6"/>
      <c r="J176" s="197"/>
      <c r="K176" s="198"/>
      <c r="L176" s="6"/>
      <c r="M176" s="6"/>
      <c r="N176" s="6"/>
      <c r="O176" s="6"/>
      <c r="P176" s="6"/>
      <c r="Q176" s="6"/>
    </row>
    <row r="177" spans="2:17" s="8" customFormat="1" ht="9">
      <c r="B177" s="180"/>
      <c r="D177" s="9"/>
      <c r="E177" s="10"/>
      <c r="F177" s="151"/>
      <c r="G177" s="4"/>
      <c r="H177" s="150"/>
      <c r="I177" s="6"/>
      <c r="J177" s="197"/>
      <c r="K177" s="198"/>
      <c r="L177" s="6"/>
      <c r="M177" s="6"/>
      <c r="N177" s="6"/>
      <c r="O177" s="6"/>
      <c r="P177" s="6"/>
      <c r="Q177" s="6"/>
    </row>
    <row r="178" spans="2:17" s="8" customFormat="1" ht="9">
      <c r="B178" s="180"/>
      <c r="D178" s="9"/>
      <c r="E178" s="10"/>
      <c r="F178" s="151"/>
      <c r="G178" s="4"/>
      <c r="H178" s="150"/>
      <c r="I178" s="6"/>
      <c r="J178" s="197"/>
      <c r="K178" s="198"/>
      <c r="L178" s="6"/>
      <c r="M178" s="6"/>
      <c r="N178" s="6"/>
      <c r="O178" s="6"/>
      <c r="P178" s="6"/>
      <c r="Q178" s="6"/>
    </row>
    <row r="179" spans="2:17" s="8" customFormat="1" ht="9">
      <c r="B179" s="180"/>
      <c r="D179" s="9"/>
      <c r="E179" s="10"/>
      <c r="F179" s="151"/>
      <c r="G179" s="4"/>
      <c r="H179" s="150"/>
      <c r="I179" s="6"/>
      <c r="J179" s="197"/>
      <c r="K179" s="198"/>
      <c r="L179" s="6"/>
      <c r="M179" s="6"/>
      <c r="N179" s="6"/>
      <c r="O179" s="6"/>
      <c r="P179" s="6"/>
      <c r="Q179" s="6"/>
    </row>
    <row r="180" spans="2:17" s="8" customFormat="1" ht="9">
      <c r="B180" s="180"/>
      <c r="D180" s="9"/>
      <c r="E180" s="10"/>
      <c r="F180" s="151"/>
      <c r="G180" s="4"/>
      <c r="H180" s="150"/>
      <c r="I180" s="6"/>
      <c r="J180" s="197"/>
      <c r="K180" s="198"/>
      <c r="L180" s="6"/>
      <c r="M180" s="6"/>
      <c r="N180" s="6"/>
      <c r="O180" s="6"/>
      <c r="P180" s="6"/>
      <c r="Q180" s="6"/>
    </row>
    <row r="181" spans="2:17" s="8" customFormat="1" ht="9">
      <c r="B181" s="180"/>
      <c r="D181" s="9"/>
      <c r="E181" s="10"/>
      <c r="F181" s="151"/>
      <c r="G181" s="4"/>
      <c r="H181" s="150"/>
      <c r="I181" s="6"/>
      <c r="J181" s="197"/>
      <c r="K181" s="198"/>
      <c r="L181" s="6"/>
      <c r="M181" s="6"/>
      <c r="N181" s="6"/>
      <c r="O181" s="6"/>
      <c r="P181" s="6"/>
      <c r="Q181" s="6"/>
    </row>
    <row r="182" spans="2:17" s="8" customFormat="1" ht="9">
      <c r="B182" s="180"/>
      <c r="D182" s="9"/>
      <c r="E182" s="10"/>
      <c r="F182" s="151"/>
      <c r="G182" s="4"/>
      <c r="H182" s="150"/>
      <c r="I182" s="6"/>
      <c r="J182" s="197"/>
      <c r="K182" s="198"/>
      <c r="L182" s="6"/>
      <c r="M182" s="6"/>
      <c r="N182" s="6"/>
      <c r="O182" s="6"/>
      <c r="P182" s="6"/>
      <c r="Q182" s="6"/>
    </row>
    <row r="183" spans="2:17" s="8" customFormat="1" ht="9">
      <c r="B183" s="180"/>
      <c r="D183" s="9"/>
      <c r="E183" s="10"/>
      <c r="F183" s="151"/>
      <c r="G183" s="4"/>
      <c r="H183" s="150"/>
      <c r="I183" s="6"/>
      <c r="J183" s="197"/>
      <c r="K183" s="198"/>
      <c r="L183" s="6"/>
      <c r="M183" s="6"/>
      <c r="N183" s="6"/>
      <c r="O183" s="6"/>
      <c r="P183" s="6"/>
      <c r="Q183" s="6"/>
    </row>
    <row r="184" spans="2:17" s="8" customFormat="1" ht="9">
      <c r="B184" s="180"/>
      <c r="D184" s="9"/>
      <c r="E184" s="10"/>
      <c r="F184" s="151"/>
      <c r="G184" s="4"/>
      <c r="H184" s="150"/>
      <c r="I184" s="6"/>
      <c r="J184" s="197"/>
      <c r="K184" s="198"/>
      <c r="L184" s="6"/>
      <c r="M184" s="6"/>
      <c r="N184" s="6"/>
      <c r="O184" s="6"/>
      <c r="P184" s="6"/>
      <c r="Q184" s="6"/>
    </row>
    <row r="185" spans="2:17" s="8" customFormat="1" ht="9">
      <c r="B185" s="180"/>
      <c r="D185" s="9"/>
      <c r="E185" s="10"/>
      <c r="F185" s="151"/>
      <c r="G185" s="4"/>
      <c r="H185" s="150"/>
      <c r="I185" s="6"/>
      <c r="J185" s="197"/>
      <c r="K185" s="198"/>
      <c r="L185" s="6"/>
      <c r="M185" s="6"/>
      <c r="N185" s="6"/>
      <c r="O185" s="6"/>
      <c r="P185" s="6"/>
      <c r="Q185" s="6"/>
    </row>
    <row r="186" spans="2:17" s="8" customFormat="1" ht="9">
      <c r="B186" s="180"/>
      <c r="D186" s="9"/>
      <c r="E186" s="10"/>
      <c r="F186" s="151"/>
      <c r="G186" s="4"/>
      <c r="H186" s="150"/>
      <c r="I186" s="6"/>
      <c r="J186" s="197"/>
      <c r="K186" s="198"/>
      <c r="L186" s="6"/>
      <c r="M186" s="6"/>
      <c r="N186" s="6"/>
      <c r="O186" s="6"/>
      <c r="P186" s="6"/>
      <c r="Q186" s="6"/>
    </row>
    <row r="187" spans="2:17" s="8" customFormat="1" ht="9">
      <c r="B187" s="180"/>
      <c r="D187" s="9"/>
      <c r="E187" s="10"/>
      <c r="F187" s="151"/>
      <c r="G187" s="4"/>
      <c r="H187" s="150"/>
      <c r="I187" s="6"/>
      <c r="J187" s="197"/>
      <c r="K187" s="198"/>
      <c r="L187" s="6"/>
      <c r="M187" s="6"/>
      <c r="N187" s="6"/>
      <c r="O187" s="6"/>
      <c r="P187" s="6"/>
      <c r="Q187" s="6"/>
    </row>
    <row r="188" spans="2:17" s="8" customFormat="1" ht="9">
      <c r="B188" s="180"/>
      <c r="D188" s="9"/>
      <c r="E188" s="10"/>
      <c r="F188" s="151"/>
      <c r="G188" s="4"/>
      <c r="H188" s="150"/>
      <c r="I188" s="6"/>
      <c r="J188" s="197"/>
      <c r="K188" s="198"/>
      <c r="L188" s="6"/>
      <c r="M188" s="6"/>
      <c r="N188" s="6"/>
      <c r="O188" s="6"/>
      <c r="P188" s="6"/>
      <c r="Q188" s="6"/>
    </row>
    <row r="189" spans="2:17" s="8" customFormat="1" ht="9">
      <c r="B189" s="180"/>
      <c r="D189" s="9"/>
      <c r="E189" s="10"/>
      <c r="F189" s="151"/>
      <c r="G189" s="4"/>
      <c r="H189" s="150"/>
      <c r="I189" s="6"/>
      <c r="J189" s="197"/>
      <c r="K189" s="198"/>
      <c r="L189" s="6"/>
      <c r="M189" s="6"/>
      <c r="N189" s="6"/>
      <c r="O189" s="6"/>
      <c r="P189" s="6"/>
      <c r="Q189" s="6"/>
    </row>
    <row r="190" spans="2:17" s="8" customFormat="1" ht="9">
      <c r="B190" s="180"/>
      <c r="D190" s="9"/>
      <c r="E190" s="10"/>
      <c r="F190" s="151"/>
      <c r="G190" s="4"/>
      <c r="H190" s="150"/>
      <c r="I190" s="6"/>
      <c r="J190" s="197"/>
      <c r="K190" s="198"/>
      <c r="L190" s="6"/>
      <c r="M190" s="6"/>
      <c r="N190" s="6"/>
      <c r="O190" s="6"/>
      <c r="P190" s="6"/>
      <c r="Q190" s="6"/>
    </row>
    <row r="191" spans="2:17" s="8" customFormat="1" ht="9">
      <c r="B191" s="180"/>
      <c r="D191" s="9"/>
      <c r="E191" s="10"/>
      <c r="F191" s="151"/>
      <c r="G191" s="4"/>
      <c r="H191" s="150"/>
      <c r="I191" s="6"/>
      <c r="J191" s="197"/>
      <c r="K191" s="198"/>
      <c r="L191" s="6"/>
      <c r="M191" s="6"/>
      <c r="N191" s="6"/>
      <c r="O191" s="6"/>
      <c r="P191" s="6"/>
      <c r="Q191" s="6"/>
    </row>
    <row r="192" spans="2:17" s="8" customFormat="1" ht="9">
      <c r="B192" s="180"/>
      <c r="D192" s="9"/>
      <c r="E192" s="10"/>
      <c r="F192" s="151"/>
      <c r="G192" s="4"/>
      <c r="H192" s="150"/>
      <c r="I192" s="6"/>
      <c r="J192" s="197"/>
      <c r="K192" s="198"/>
      <c r="L192" s="6"/>
      <c r="M192" s="6"/>
      <c r="N192" s="6"/>
      <c r="O192" s="6"/>
      <c r="P192" s="6"/>
      <c r="Q192" s="6"/>
    </row>
    <row r="193" spans="2:17" s="8" customFormat="1" ht="9">
      <c r="B193" s="180"/>
      <c r="D193" s="9"/>
      <c r="E193" s="10"/>
      <c r="F193" s="151"/>
      <c r="G193" s="4"/>
      <c r="H193" s="150"/>
      <c r="I193" s="6"/>
      <c r="J193" s="197"/>
      <c r="K193" s="198"/>
      <c r="L193" s="6"/>
      <c r="M193" s="6"/>
      <c r="N193" s="6"/>
      <c r="O193" s="6"/>
      <c r="P193" s="6"/>
      <c r="Q193" s="6"/>
    </row>
  </sheetData>
  <sheetProtection/>
  <mergeCells count="9">
    <mergeCell ref="C3:G3"/>
    <mergeCell ref="B83:B84"/>
    <mergeCell ref="J5:J6"/>
    <mergeCell ref="K5:K6"/>
    <mergeCell ref="C83:G84"/>
    <mergeCell ref="C87:G87"/>
    <mergeCell ref="D5:E6"/>
    <mergeCell ref="F5:F6"/>
    <mergeCell ref="G5:G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5" min="1" max="7" man="1"/>
  </rowBreaks>
</worksheet>
</file>

<file path=xl/worksheets/sheet2.xml><?xml version="1.0" encoding="utf-8"?>
<worksheet xmlns="http://schemas.openxmlformats.org/spreadsheetml/2006/main" xmlns:r="http://schemas.openxmlformats.org/officeDocument/2006/relationships">
  <dimension ref="B2:R212"/>
  <sheetViews>
    <sheetView zoomScaleSheetLayoutView="145" zoomScalePageLayoutView="0" workbookViewId="0" topLeftCell="A1">
      <selection activeCell="C38" sqref="C38:C39"/>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5" customWidth="1"/>
    <col min="9" max="9" width="9.57421875" style="4" bestFit="1" customWidth="1"/>
    <col min="10" max="18" width="11.421875" style="6" customWidth="1"/>
    <col min="19" max="16384" width="11.421875" style="7" customWidth="1"/>
  </cols>
  <sheetData>
    <row r="2" spans="2:5" ht="12.75">
      <c r="B2" s="2" t="s">
        <v>115</v>
      </c>
      <c r="C2" s="80">
        <v>1831</v>
      </c>
      <c r="D2" s="1"/>
      <c r="E2" s="2"/>
    </row>
    <row r="3" spans="2:9" ht="28.5" customHeight="1">
      <c r="B3" s="2" t="s">
        <v>114</v>
      </c>
      <c r="C3" s="268" t="s">
        <v>100</v>
      </c>
      <c r="D3" s="268"/>
      <c r="E3" s="268"/>
      <c r="F3" s="268"/>
      <c r="G3" s="268"/>
      <c r="H3" s="268"/>
      <c r="I3" s="268"/>
    </row>
    <row r="4" ht="6.75" customHeight="1"/>
    <row r="5" spans="2:9" ht="25.5" customHeight="1">
      <c r="B5" s="273" t="s">
        <v>0</v>
      </c>
      <c r="C5" s="274"/>
      <c r="D5" s="267" t="s">
        <v>117</v>
      </c>
      <c r="E5" s="267"/>
      <c r="F5" s="271" t="s">
        <v>3</v>
      </c>
      <c r="G5" s="270" t="s">
        <v>2</v>
      </c>
      <c r="H5" s="40" t="s">
        <v>55</v>
      </c>
      <c r="I5" s="41"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25</v>
      </c>
      <c r="D8" s="48">
        <f>G8*0.5659</f>
        <v>142.0409</v>
      </c>
      <c r="E8" s="49" t="s">
        <v>109</v>
      </c>
      <c r="F8" s="42" t="s">
        <v>13</v>
      </c>
      <c r="G8" s="46">
        <v>251</v>
      </c>
      <c r="H8" s="132">
        <v>26</v>
      </c>
      <c r="I8" s="47">
        <v>6526</v>
      </c>
    </row>
    <row r="9" spans="2:9" ht="9">
      <c r="B9" s="74">
        <v>2</v>
      </c>
      <c r="C9" s="27" t="s">
        <v>26</v>
      </c>
      <c r="D9" s="50">
        <f aca="true" t="shared" si="0" ref="D9:D16">G9*0.5659</f>
        <v>1979.5181999999998</v>
      </c>
      <c r="E9" s="51" t="s">
        <v>109</v>
      </c>
      <c r="F9" s="28" t="s">
        <v>13</v>
      </c>
      <c r="G9" s="29">
        <v>3498</v>
      </c>
      <c r="H9" s="133">
        <v>22</v>
      </c>
      <c r="I9" s="31">
        <v>76956</v>
      </c>
    </row>
    <row r="10" spans="2:9" ht="9">
      <c r="B10" s="74">
        <v>3</v>
      </c>
      <c r="C10" s="27" t="s">
        <v>18</v>
      </c>
      <c r="D10" s="50">
        <f t="shared" si="0"/>
        <v>469.13109999999995</v>
      </c>
      <c r="E10" s="51" t="s">
        <v>109</v>
      </c>
      <c r="F10" s="28" t="s">
        <v>13</v>
      </c>
      <c r="G10" s="29">
        <v>829</v>
      </c>
      <c r="H10" s="133">
        <v>16</v>
      </c>
      <c r="I10" s="31">
        <v>13264</v>
      </c>
    </row>
    <row r="11" spans="2:9" ht="9">
      <c r="B11" s="74">
        <v>4</v>
      </c>
      <c r="C11" s="27" t="s">
        <v>27</v>
      </c>
      <c r="D11" s="50">
        <f t="shared" si="0"/>
        <v>215757.86349999998</v>
      </c>
      <c r="E11" s="51" t="s">
        <v>109</v>
      </c>
      <c r="F11" s="28" t="s">
        <v>13</v>
      </c>
      <c r="G11" s="29">
        <v>381265</v>
      </c>
      <c r="H11" s="133">
        <v>6</v>
      </c>
      <c r="I11" s="31">
        <v>2287590</v>
      </c>
    </row>
    <row r="12" spans="2:9" ht="9">
      <c r="B12" s="74">
        <v>5</v>
      </c>
      <c r="C12" s="27" t="s">
        <v>14</v>
      </c>
      <c r="D12" s="50">
        <f t="shared" si="0"/>
        <v>14169.570099999999</v>
      </c>
      <c r="E12" s="51" t="s">
        <v>109</v>
      </c>
      <c r="F12" s="28" t="s">
        <v>13</v>
      </c>
      <c r="G12" s="29">
        <v>25039</v>
      </c>
      <c r="H12" s="133">
        <v>5</v>
      </c>
      <c r="I12" s="31">
        <v>125195</v>
      </c>
    </row>
    <row r="13" spans="2:9" ht="9">
      <c r="B13" s="74">
        <v>6</v>
      </c>
      <c r="C13" s="27" t="s">
        <v>16</v>
      </c>
      <c r="D13" s="50">
        <f t="shared" si="0"/>
        <v>189.01059999999998</v>
      </c>
      <c r="E13" s="51" t="s">
        <v>109</v>
      </c>
      <c r="F13" s="28" t="s">
        <v>13</v>
      </c>
      <c r="G13" s="29">
        <v>334</v>
      </c>
      <c r="H13" s="133">
        <v>3</v>
      </c>
      <c r="I13" s="31">
        <v>1002</v>
      </c>
    </row>
    <row r="14" spans="2:9" ht="9">
      <c r="B14" s="74">
        <v>7</v>
      </c>
      <c r="C14" s="27" t="s">
        <v>28</v>
      </c>
      <c r="D14" s="50">
        <f t="shared" si="0"/>
        <v>9.0544</v>
      </c>
      <c r="E14" s="51" t="s">
        <v>109</v>
      </c>
      <c r="F14" s="28" t="s">
        <v>13</v>
      </c>
      <c r="G14" s="29">
        <v>16</v>
      </c>
      <c r="H14" s="133">
        <v>12</v>
      </c>
      <c r="I14" s="31">
        <v>192</v>
      </c>
    </row>
    <row r="15" spans="2:9" ht="9">
      <c r="B15" s="74">
        <v>8</v>
      </c>
      <c r="C15" s="27" t="s">
        <v>15</v>
      </c>
      <c r="D15" s="50">
        <f t="shared" si="0"/>
        <v>391036.89999999997</v>
      </c>
      <c r="E15" s="51" t="s">
        <v>109</v>
      </c>
      <c r="F15" s="28" t="s">
        <v>13</v>
      </c>
      <c r="G15" s="29">
        <v>691000</v>
      </c>
      <c r="H15" s="133">
        <v>4</v>
      </c>
      <c r="I15" s="31">
        <v>2764000</v>
      </c>
    </row>
    <row r="16" spans="2:9" ht="9">
      <c r="B16" s="74">
        <v>9</v>
      </c>
      <c r="C16" s="27" t="s">
        <v>17</v>
      </c>
      <c r="D16" s="50">
        <f t="shared" si="0"/>
        <v>13986.218499999999</v>
      </c>
      <c r="E16" s="51" t="s">
        <v>109</v>
      </c>
      <c r="F16" s="28" t="s">
        <v>13</v>
      </c>
      <c r="G16" s="29">
        <v>24715</v>
      </c>
      <c r="H16" s="133">
        <v>4</v>
      </c>
      <c r="I16" s="31">
        <v>98860</v>
      </c>
    </row>
    <row r="17" spans="2:9" ht="9" customHeight="1">
      <c r="B17" s="74">
        <v>10</v>
      </c>
      <c r="C17" s="27" t="s">
        <v>29</v>
      </c>
      <c r="D17" s="50"/>
      <c r="E17" s="51"/>
      <c r="F17" s="28" t="s">
        <v>4</v>
      </c>
      <c r="G17" s="29">
        <v>85114</v>
      </c>
      <c r="H17" s="133">
        <v>75</v>
      </c>
      <c r="I17" s="31">
        <v>6383550</v>
      </c>
    </row>
    <row r="18" spans="2:9" ht="9">
      <c r="B18" s="74">
        <v>11</v>
      </c>
      <c r="C18" s="27" t="s">
        <v>30</v>
      </c>
      <c r="D18" s="50"/>
      <c r="E18" s="51"/>
      <c r="F18" s="28" t="s">
        <v>4</v>
      </c>
      <c r="G18" s="29">
        <v>121195</v>
      </c>
      <c r="H18" s="133">
        <v>14</v>
      </c>
      <c r="I18" s="31">
        <v>1696730</v>
      </c>
    </row>
    <row r="19" spans="2:9" ht="9" customHeight="1">
      <c r="B19" s="74">
        <v>12</v>
      </c>
      <c r="C19" s="27" t="s">
        <v>31</v>
      </c>
      <c r="D19" s="50"/>
      <c r="E19" s="51"/>
      <c r="F19" s="28" t="s">
        <v>4</v>
      </c>
      <c r="G19" s="29">
        <v>48051</v>
      </c>
      <c r="H19" s="133">
        <v>4</v>
      </c>
      <c r="I19" s="31">
        <v>192204</v>
      </c>
    </row>
    <row r="20" spans="2:9" ht="9">
      <c r="B20" s="74">
        <v>13</v>
      </c>
      <c r="C20" s="27" t="s">
        <v>32</v>
      </c>
      <c r="D20" s="50"/>
      <c r="E20" s="51"/>
      <c r="F20" s="28" t="s">
        <v>4</v>
      </c>
      <c r="G20" s="29">
        <v>72979</v>
      </c>
      <c r="H20" s="133">
        <v>2</v>
      </c>
      <c r="I20" s="31">
        <v>145958</v>
      </c>
    </row>
    <row r="21" spans="2:9" ht="9">
      <c r="B21" s="74">
        <v>14</v>
      </c>
      <c r="C21" s="27" t="s">
        <v>33</v>
      </c>
      <c r="D21" s="50"/>
      <c r="E21" s="167"/>
      <c r="F21" s="28" t="s">
        <v>4</v>
      </c>
      <c r="G21" s="29">
        <v>7065</v>
      </c>
      <c r="H21" s="133">
        <v>10</v>
      </c>
      <c r="I21" s="31">
        <v>70650</v>
      </c>
    </row>
    <row r="22" spans="2:9" ht="9">
      <c r="B22" s="74">
        <v>15</v>
      </c>
      <c r="C22" s="27" t="s">
        <v>34</v>
      </c>
      <c r="D22" s="163"/>
      <c r="E22" s="167"/>
      <c r="F22" s="28" t="s">
        <v>4</v>
      </c>
      <c r="G22" s="29">
        <v>52963</v>
      </c>
      <c r="H22" s="133">
        <v>35</v>
      </c>
      <c r="I22" s="31">
        <v>1853705</v>
      </c>
    </row>
    <row r="23" spans="2:9" ht="22.5" customHeight="1">
      <c r="B23" s="74">
        <v>16</v>
      </c>
      <c r="C23" s="27" t="s">
        <v>35</v>
      </c>
      <c r="D23" s="163">
        <f>G23*56.001</f>
        <v>191019.411</v>
      </c>
      <c r="E23" s="167" t="s">
        <v>110</v>
      </c>
      <c r="F23" s="28" t="s">
        <v>6</v>
      </c>
      <c r="G23" s="29">
        <v>3411</v>
      </c>
      <c r="H23" s="133">
        <v>20</v>
      </c>
      <c r="I23" s="31">
        <v>68220</v>
      </c>
    </row>
    <row r="24" spans="2:9" ht="9">
      <c r="B24" s="74">
        <v>17</v>
      </c>
      <c r="C24" s="27" t="s">
        <v>36</v>
      </c>
      <c r="D24" s="163"/>
      <c r="E24" s="167"/>
      <c r="F24" s="28" t="s">
        <v>4</v>
      </c>
      <c r="G24" s="29">
        <v>248447</v>
      </c>
      <c r="H24" s="133">
        <v>0.8</v>
      </c>
      <c r="I24" s="31">
        <v>198758</v>
      </c>
    </row>
    <row r="25" spans="2:9" ht="9">
      <c r="B25" s="74">
        <v>18</v>
      </c>
      <c r="C25" s="27" t="s">
        <v>37</v>
      </c>
      <c r="D25" s="164">
        <f>G25*2</f>
        <v>2189282</v>
      </c>
      <c r="E25" s="167" t="s">
        <v>116</v>
      </c>
      <c r="F25" s="28" t="s">
        <v>57</v>
      </c>
      <c r="G25" s="29">
        <v>1094641</v>
      </c>
      <c r="H25" s="133">
        <v>0.4</v>
      </c>
      <c r="I25" s="31">
        <v>437856</v>
      </c>
    </row>
    <row r="26" spans="2:9" ht="9">
      <c r="B26" s="74">
        <v>19</v>
      </c>
      <c r="C26" s="27" t="s">
        <v>38</v>
      </c>
      <c r="D26" s="163"/>
      <c r="E26" s="167"/>
      <c r="F26" s="28" t="s">
        <v>4</v>
      </c>
      <c r="G26" s="29">
        <v>883</v>
      </c>
      <c r="H26" s="133">
        <v>25</v>
      </c>
      <c r="I26" s="31">
        <v>22075</v>
      </c>
    </row>
    <row r="27" spans="2:9" ht="9">
      <c r="B27" s="74">
        <v>20</v>
      </c>
      <c r="C27" s="27" t="s">
        <v>39</v>
      </c>
      <c r="D27" s="163"/>
      <c r="E27" s="167"/>
      <c r="F27" s="28" t="s">
        <v>4</v>
      </c>
      <c r="G27" s="29">
        <v>166</v>
      </c>
      <c r="H27" s="133">
        <v>25</v>
      </c>
      <c r="I27" s="31">
        <v>4150</v>
      </c>
    </row>
    <row r="28" spans="2:9" ht="9">
      <c r="B28" s="74">
        <v>21</v>
      </c>
      <c r="C28" s="27" t="s">
        <v>40</v>
      </c>
      <c r="D28" s="163"/>
      <c r="E28" s="167"/>
      <c r="F28" s="28" t="s">
        <v>4</v>
      </c>
      <c r="G28" s="29">
        <v>5920</v>
      </c>
      <c r="H28" s="133">
        <v>9</v>
      </c>
      <c r="I28" s="31">
        <v>53280</v>
      </c>
    </row>
    <row r="29" spans="2:9" ht="9">
      <c r="B29" s="74">
        <v>22</v>
      </c>
      <c r="C29" s="27" t="s">
        <v>5</v>
      </c>
      <c r="D29" s="163"/>
      <c r="E29" s="167"/>
      <c r="F29" s="28" t="s">
        <v>4</v>
      </c>
      <c r="G29" s="29">
        <v>41006</v>
      </c>
      <c r="H29" s="133">
        <v>0.5</v>
      </c>
      <c r="I29" s="31">
        <v>20503</v>
      </c>
    </row>
    <row r="30" spans="2:9" ht="9">
      <c r="B30" s="74">
        <v>23</v>
      </c>
      <c r="C30" s="27" t="s">
        <v>41</v>
      </c>
      <c r="D30" s="163">
        <f>G30*56.001</f>
        <v>1792.032</v>
      </c>
      <c r="E30" s="167" t="s">
        <v>110</v>
      </c>
      <c r="F30" s="28" t="s">
        <v>6</v>
      </c>
      <c r="G30" s="161">
        <v>32</v>
      </c>
      <c r="H30" s="160">
        <v>20</v>
      </c>
      <c r="I30" s="159">
        <v>640</v>
      </c>
    </row>
    <row r="31" spans="2:9" ht="9">
      <c r="B31" s="74">
        <v>24</v>
      </c>
      <c r="C31" s="27" t="s">
        <v>42</v>
      </c>
      <c r="D31" s="163"/>
      <c r="E31" s="167"/>
      <c r="F31" s="162" t="s">
        <v>4</v>
      </c>
      <c r="G31" s="161">
        <v>31704</v>
      </c>
      <c r="H31" s="160">
        <v>1</v>
      </c>
      <c r="I31" s="159">
        <v>31704</v>
      </c>
    </row>
    <row r="32" spans="2:9" ht="11.25" customHeight="1">
      <c r="B32" s="262">
        <v>25</v>
      </c>
      <c r="C32" s="264" t="s">
        <v>43</v>
      </c>
      <c r="D32" s="165"/>
      <c r="E32" s="54"/>
      <c r="F32" s="244" t="s">
        <v>4</v>
      </c>
      <c r="G32" s="236">
        <v>32878</v>
      </c>
      <c r="H32" s="246">
        <v>0.6</v>
      </c>
      <c r="I32" s="238">
        <v>19727</v>
      </c>
    </row>
    <row r="33" spans="2:9" ht="11.25" customHeight="1">
      <c r="B33" s="263"/>
      <c r="C33" s="265"/>
      <c r="D33" s="166"/>
      <c r="E33" s="56"/>
      <c r="F33" s="245"/>
      <c r="G33" s="237"/>
      <c r="H33" s="247"/>
      <c r="I33" s="239"/>
    </row>
    <row r="34" spans="2:9" ht="11.25" customHeight="1">
      <c r="B34" s="262">
        <v>26</v>
      </c>
      <c r="C34" s="264" t="s">
        <v>44</v>
      </c>
      <c r="D34" s="254">
        <f>G34*12</f>
        <v>102852</v>
      </c>
      <c r="E34" s="242" t="s">
        <v>116</v>
      </c>
      <c r="F34" s="244" t="s">
        <v>58</v>
      </c>
      <c r="G34" s="236">
        <v>8571</v>
      </c>
      <c r="H34" s="246">
        <v>0.4</v>
      </c>
      <c r="I34" s="238">
        <v>3428</v>
      </c>
    </row>
    <row r="35" spans="2:9" ht="11.25" customHeight="1">
      <c r="B35" s="263"/>
      <c r="C35" s="265"/>
      <c r="D35" s="255"/>
      <c r="E35" s="243"/>
      <c r="F35" s="245"/>
      <c r="G35" s="237"/>
      <c r="H35" s="247"/>
      <c r="I35" s="239"/>
    </row>
    <row r="36" spans="2:9" ht="11.25" customHeight="1">
      <c r="B36" s="262">
        <v>27</v>
      </c>
      <c r="C36" s="264" t="s">
        <v>45</v>
      </c>
      <c r="D36" s="165"/>
      <c r="E36" s="54"/>
      <c r="F36" s="244" t="s">
        <v>4</v>
      </c>
      <c r="G36" s="244">
        <v>340</v>
      </c>
      <c r="H36" s="246">
        <v>40</v>
      </c>
      <c r="I36" s="250">
        <v>13600</v>
      </c>
    </row>
    <row r="37" spans="2:9" ht="11.25" customHeight="1">
      <c r="B37" s="263"/>
      <c r="C37" s="265"/>
      <c r="D37" s="166"/>
      <c r="E37" s="56"/>
      <c r="F37" s="245"/>
      <c r="G37" s="245"/>
      <c r="H37" s="247"/>
      <c r="I37" s="251"/>
    </row>
    <row r="38" spans="2:9" ht="11.25" customHeight="1">
      <c r="B38" s="262">
        <v>28</v>
      </c>
      <c r="C38" s="264" t="s">
        <v>46</v>
      </c>
      <c r="D38" s="240">
        <f>G38*56.001</f>
        <v>576978.303</v>
      </c>
      <c r="E38" s="242" t="s">
        <v>110</v>
      </c>
      <c r="F38" s="244" t="s">
        <v>6</v>
      </c>
      <c r="G38" s="236">
        <v>10303</v>
      </c>
      <c r="H38" s="246">
        <v>20</v>
      </c>
      <c r="I38" s="238">
        <v>206060</v>
      </c>
    </row>
    <row r="39" spans="2:9" ht="11.25" customHeight="1">
      <c r="B39" s="263"/>
      <c r="C39" s="265"/>
      <c r="D39" s="241"/>
      <c r="E39" s="243"/>
      <c r="F39" s="245"/>
      <c r="G39" s="237"/>
      <c r="H39" s="247"/>
      <c r="I39" s="239"/>
    </row>
    <row r="40" spans="2:9" ht="11.25" customHeight="1">
      <c r="B40" s="262">
        <v>29</v>
      </c>
      <c r="C40" s="264" t="s">
        <v>47</v>
      </c>
      <c r="D40" s="240">
        <f>G40*56.001</f>
        <v>2267760.495</v>
      </c>
      <c r="E40" s="242" t="s">
        <v>110</v>
      </c>
      <c r="F40" s="244" t="s">
        <v>6</v>
      </c>
      <c r="G40" s="236">
        <v>40495</v>
      </c>
      <c r="H40" s="246">
        <v>3.5</v>
      </c>
      <c r="I40" s="238">
        <v>141733</v>
      </c>
    </row>
    <row r="41" spans="2:9" ht="11.25" customHeight="1">
      <c r="B41" s="263"/>
      <c r="C41" s="265"/>
      <c r="D41" s="241"/>
      <c r="E41" s="243"/>
      <c r="F41" s="245"/>
      <c r="G41" s="237"/>
      <c r="H41" s="247"/>
      <c r="I41" s="239"/>
    </row>
    <row r="42" spans="2:9" ht="9">
      <c r="B42" s="74">
        <v>30</v>
      </c>
      <c r="C42" s="27" t="s">
        <v>48</v>
      </c>
      <c r="D42" s="163">
        <f aca="true" t="shared" si="1" ref="D42:D77">G42*56.001</f>
        <v>17296468.86</v>
      </c>
      <c r="E42" s="167" t="s">
        <v>110</v>
      </c>
      <c r="F42" s="162" t="s">
        <v>6</v>
      </c>
      <c r="G42" s="161">
        <v>308860</v>
      </c>
      <c r="H42" s="160">
        <v>3.2</v>
      </c>
      <c r="I42" s="159">
        <v>988352</v>
      </c>
    </row>
    <row r="43" spans="2:9" ht="9">
      <c r="B43" s="74">
        <v>31</v>
      </c>
      <c r="C43" s="27" t="s">
        <v>49</v>
      </c>
      <c r="D43" s="163">
        <f t="shared" si="1"/>
        <v>2238471.972</v>
      </c>
      <c r="E43" s="167" t="s">
        <v>110</v>
      </c>
      <c r="F43" s="162" t="s">
        <v>6</v>
      </c>
      <c r="G43" s="161">
        <v>39972</v>
      </c>
      <c r="H43" s="160">
        <v>4.75</v>
      </c>
      <c r="I43" s="159">
        <v>189867</v>
      </c>
    </row>
    <row r="44" spans="2:9" ht="11.25" customHeight="1">
      <c r="B44" s="262">
        <v>32</v>
      </c>
      <c r="C44" s="264" t="s">
        <v>50</v>
      </c>
      <c r="D44" s="240">
        <f>G44*56.001</f>
        <v>44226397.743</v>
      </c>
      <c r="E44" s="242" t="s">
        <v>110</v>
      </c>
      <c r="F44" s="244" t="s">
        <v>6</v>
      </c>
      <c r="G44" s="236">
        <v>789743</v>
      </c>
      <c r="H44" s="246">
        <v>4.4</v>
      </c>
      <c r="I44" s="238">
        <v>3474869</v>
      </c>
    </row>
    <row r="45" spans="2:9" ht="11.25" customHeight="1">
      <c r="B45" s="263"/>
      <c r="C45" s="265"/>
      <c r="D45" s="241"/>
      <c r="E45" s="243"/>
      <c r="F45" s="245"/>
      <c r="G45" s="237"/>
      <c r="H45" s="247"/>
      <c r="I45" s="239"/>
    </row>
    <row r="46" spans="2:9" ht="9">
      <c r="B46" s="74">
        <v>33</v>
      </c>
      <c r="C46" s="27" t="s">
        <v>51</v>
      </c>
      <c r="D46" s="163">
        <f t="shared" si="1"/>
        <v>1706742.477</v>
      </c>
      <c r="E46" s="167" t="s">
        <v>110</v>
      </c>
      <c r="F46" s="162" t="s">
        <v>6</v>
      </c>
      <c r="G46" s="161">
        <v>30477</v>
      </c>
      <c r="H46" s="160">
        <v>1.66666666666666</v>
      </c>
      <c r="I46" s="159">
        <v>50795</v>
      </c>
    </row>
    <row r="47" spans="2:9" ht="9">
      <c r="B47" s="74">
        <v>34</v>
      </c>
      <c r="C47" s="27" t="s">
        <v>52</v>
      </c>
      <c r="D47" s="163">
        <f t="shared" si="1"/>
        <v>24024.429</v>
      </c>
      <c r="E47" s="167" t="s">
        <v>110</v>
      </c>
      <c r="F47" s="162" t="s">
        <v>6</v>
      </c>
      <c r="G47" s="161">
        <v>429</v>
      </c>
      <c r="H47" s="160">
        <v>12</v>
      </c>
      <c r="I47" s="159">
        <v>5148</v>
      </c>
    </row>
    <row r="48" spans="2:9" ht="9">
      <c r="B48" s="74">
        <v>35</v>
      </c>
      <c r="C48" s="27" t="s">
        <v>53</v>
      </c>
      <c r="D48" s="163">
        <f t="shared" si="1"/>
        <v>2650415.3279999997</v>
      </c>
      <c r="E48" s="167" t="s">
        <v>110</v>
      </c>
      <c r="F48" s="28" t="s">
        <v>6</v>
      </c>
      <c r="G48" s="161">
        <v>47328</v>
      </c>
      <c r="H48" s="160">
        <v>4</v>
      </c>
      <c r="I48" s="159">
        <v>189312</v>
      </c>
    </row>
    <row r="49" spans="2:9" ht="9">
      <c r="B49" s="74">
        <v>36</v>
      </c>
      <c r="C49" s="27" t="s">
        <v>196</v>
      </c>
      <c r="D49" s="50">
        <f t="shared" si="1"/>
        <v>491240.772</v>
      </c>
      <c r="E49" s="167" t="s">
        <v>110</v>
      </c>
      <c r="F49" s="28" t="s">
        <v>6</v>
      </c>
      <c r="G49" s="29">
        <v>8772</v>
      </c>
      <c r="H49" s="133">
        <v>16</v>
      </c>
      <c r="I49" s="31">
        <v>140352</v>
      </c>
    </row>
    <row r="50" spans="2:9" ht="9" customHeight="1">
      <c r="B50" s="74">
        <v>37</v>
      </c>
      <c r="C50" s="27" t="s">
        <v>59</v>
      </c>
      <c r="D50" s="50">
        <f t="shared" si="1"/>
        <v>173379.096</v>
      </c>
      <c r="E50" s="51" t="s">
        <v>110</v>
      </c>
      <c r="F50" s="28" t="s">
        <v>6</v>
      </c>
      <c r="G50" s="29">
        <v>3096</v>
      </c>
      <c r="H50" s="133">
        <v>15</v>
      </c>
      <c r="I50" s="31">
        <v>46440</v>
      </c>
    </row>
    <row r="51" spans="2:9" ht="9">
      <c r="B51" s="74">
        <v>38</v>
      </c>
      <c r="C51" s="27" t="s">
        <v>60</v>
      </c>
      <c r="D51" s="50">
        <f t="shared" si="1"/>
        <v>22120.395</v>
      </c>
      <c r="E51" s="51" t="s">
        <v>110</v>
      </c>
      <c r="F51" s="28" t="s">
        <v>6</v>
      </c>
      <c r="G51" s="29">
        <v>395</v>
      </c>
      <c r="H51" s="133">
        <v>20</v>
      </c>
      <c r="I51" s="31">
        <v>7900</v>
      </c>
    </row>
    <row r="52" spans="2:9" ht="9" customHeight="1">
      <c r="B52" s="74">
        <v>39</v>
      </c>
      <c r="C52" s="27" t="s">
        <v>61</v>
      </c>
      <c r="D52" s="50">
        <f t="shared" si="1"/>
        <v>4605242.234999999</v>
      </c>
      <c r="E52" s="51" t="s">
        <v>110</v>
      </c>
      <c r="F52" s="28" t="s">
        <v>6</v>
      </c>
      <c r="G52" s="29">
        <v>82235</v>
      </c>
      <c r="H52" s="133">
        <v>3</v>
      </c>
      <c r="I52" s="31">
        <v>246705</v>
      </c>
    </row>
    <row r="53" spans="2:9" ht="9">
      <c r="B53" s="74">
        <v>40</v>
      </c>
      <c r="C53" s="27" t="s">
        <v>197</v>
      </c>
      <c r="D53" s="50">
        <f t="shared" si="1"/>
        <v>16032358.286999999</v>
      </c>
      <c r="E53" s="51" t="s">
        <v>110</v>
      </c>
      <c r="F53" s="28" t="s">
        <v>6</v>
      </c>
      <c r="G53" s="29">
        <v>286287</v>
      </c>
      <c r="H53" s="133">
        <v>1.4</v>
      </c>
      <c r="I53" s="31">
        <v>400802</v>
      </c>
    </row>
    <row r="54" spans="2:9" ht="9">
      <c r="B54" s="74">
        <v>41</v>
      </c>
      <c r="C54" s="27" t="s">
        <v>19</v>
      </c>
      <c r="D54" s="50">
        <f t="shared" si="1"/>
        <v>6837106.089</v>
      </c>
      <c r="E54" s="51" t="s">
        <v>110</v>
      </c>
      <c r="F54" s="28" t="s">
        <v>6</v>
      </c>
      <c r="G54" s="29">
        <v>122089</v>
      </c>
      <c r="H54" s="135">
        <v>3.33333333333333</v>
      </c>
      <c r="I54" s="31">
        <v>406963</v>
      </c>
    </row>
    <row r="55" spans="2:9" ht="9">
      <c r="B55" s="74">
        <v>42</v>
      </c>
      <c r="C55" s="27" t="s">
        <v>63</v>
      </c>
      <c r="D55" s="50">
        <f t="shared" si="1"/>
        <v>694524.402</v>
      </c>
      <c r="E55" s="51" t="s">
        <v>110</v>
      </c>
      <c r="F55" s="28" t="s">
        <v>6</v>
      </c>
      <c r="G55" s="29">
        <v>12402</v>
      </c>
      <c r="H55" s="133">
        <v>15</v>
      </c>
      <c r="I55" s="31">
        <v>186030</v>
      </c>
    </row>
    <row r="56" spans="2:9" ht="9">
      <c r="B56" s="74">
        <v>43</v>
      </c>
      <c r="C56" s="27" t="s">
        <v>64</v>
      </c>
      <c r="D56" s="50">
        <f t="shared" si="1"/>
        <v>32144.573999999997</v>
      </c>
      <c r="E56" s="51" t="s">
        <v>110</v>
      </c>
      <c r="F56" s="28" t="s">
        <v>6</v>
      </c>
      <c r="G56" s="29">
        <v>574</v>
      </c>
      <c r="H56" s="133">
        <v>2</v>
      </c>
      <c r="I56" s="31">
        <v>1148</v>
      </c>
    </row>
    <row r="57" spans="2:9" ht="9">
      <c r="B57" s="74">
        <v>44</v>
      </c>
      <c r="C57" s="27" t="s">
        <v>65</v>
      </c>
      <c r="D57" s="50">
        <f t="shared" si="1"/>
        <v>16968.303</v>
      </c>
      <c r="E57" s="51" t="s">
        <v>110</v>
      </c>
      <c r="F57" s="28" t="s">
        <v>6</v>
      </c>
      <c r="G57" s="29">
        <v>303</v>
      </c>
      <c r="H57" s="133">
        <v>5.5</v>
      </c>
      <c r="I57" s="31">
        <v>1666</v>
      </c>
    </row>
    <row r="58" spans="2:9" ht="9" customHeight="1">
      <c r="B58" s="74">
        <v>45</v>
      </c>
      <c r="C58" s="27" t="s">
        <v>101</v>
      </c>
      <c r="D58" s="50">
        <f t="shared" si="1"/>
        <v>16464.293999999998</v>
      </c>
      <c r="E58" s="51" t="s">
        <v>110</v>
      </c>
      <c r="F58" s="28" t="s">
        <v>6</v>
      </c>
      <c r="G58" s="29">
        <v>294</v>
      </c>
      <c r="H58" s="133">
        <v>10</v>
      </c>
      <c r="I58" s="31">
        <v>2940</v>
      </c>
    </row>
    <row r="59" spans="2:9" ht="9">
      <c r="B59" s="74">
        <v>46</v>
      </c>
      <c r="C59" s="27" t="s">
        <v>10</v>
      </c>
      <c r="D59" s="50"/>
      <c r="E59" s="51"/>
      <c r="F59" s="28" t="s">
        <v>4</v>
      </c>
      <c r="G59" s="29">
        <v>2644</v>
      </c>
      <c r="H59" s="133">
        <v>0.6</v>
      </c>
      <c r="I59" s="31">
        <v>1586</v>
      </c>
    </row>
    <row r="60" spans="2:9" ht="9">
      <c r="B60" s="74">
        <v>47</v>
      </c>
      <c r="C60" s="27" t="s">
        <v>11</v>
      </c>
      <c r="D60" s="50">
        <f t="shared" si="1"/>
        <v>8624.154</v>
      </c>
      <c r="E60" s="51" t="s">
        <v>110</v>
      </c>
      <c r="F60" s="28" t="s">
        <v>6</v>
      </c>
      <c r="G60" s="29">
        <v>154</v>
      </c>
      <c r="H60" s="133">
        <v>5</v>
      </c>
      <c r="I60" s="31">
        <v>770</v>
      </c>
    </row>
    <row r="61" spans="2:9" ht="9">
      <c r="B61" s="74">
        <v>48</v>
      </c>
      <c r="C61" s="27" t="s">
        <v>66</v>
      </c>
      <c r="D61" s="50">
        <f t="shared" si="1"/>
        <v>380134.788</v>
      </c>
      <c r="E61" s="51" t="s">
        <v>110</v>
      </c>
      <c r="F61" s="28" t="s">
        <v>6</v>
      </c>
      <c r="G61" s="29">
        <v>6788</v>
      </c>
      <c r="H61" s="133">
        <v>30</v>
      </c>
      <c r="I61" s="31">
        <v>203640</v>
      </c>
    </row>
    <row r="62" spans="2:9" ht="9">
      <c r="B62" s="74">
        <v>49</v>
      </c>
      <c r="C62" s="27" t="s">
        <v>102</v>
      </c>
      <c r="D62" s="50">
        <f t="shared" si="1"/>
        <v>1099243.629</v>
      </c>
      <c r="E62" s="51" t="s">
        <v>110</v>
      </c>
      <c r="F62" s="28" t="s">
        <v>6</v>
      </c>
      <c r="G62" s="29">
        <v>19629</v>
      </c>
      <c r="H62" s="133">
        <v>20</v>
      </c>
      <c r="I62" s="31">
        <v>392580</v>
      </c>
    </row>
    <row r="63" spans="2:9" ht="9">
      <c r="B63" s="74">
        <v>50</v>
      </c>
      <c r="C63" s="27" t="s">
        <v>7</v>
      </c>
      <c r="D63" s="50">
        <f t="shared" si="1"/>
        <v>1545795.603</v>
      </c>
      <c r="E63" s="51" t="s">
        <v>110</v>
      </c>
      <c r="F63" s="28" t="s">
        <v>6</v>
      </c>
      <c r="G63" s="29">
        <v>27603</v>
      </c>
      <c r="H63" s="133">
        <v>30</v>
      </c>
      <c r="I63" s="31">
        <v>828090</v>
      </c>
    </row>
    <row r="64" spans="2:9" ht="9">
      <c r="B64" s="74">
        <v>51</v>
      </c>
      <c r="C64" s="27" t="s">
        <v>67</v>
      </c>
      <c r="D64" s="50">
        <f t="shared" si="1"/>
        <v>28280.504999999997</v>
      </c>
      <c r="E64" s="51" t="s">
        <v>110</v>
      </c>
      <c r="F64" s="28" t="s">
        <v>6</v>
      </c>
      <c r="G64" s="29">
        <v>505</v>
      </c>
      <c r="H64" s="133">
        <v>25</v>
      </c>
      <c r="I64" s="31">
        <v>12625</v>
      </c>
    </row>
    <row r="65" spans="2:9" ht="9">
      <c r="B65" s="74">
        <v>52</v>
      </c>
      <c r="C65" s="27" t="s">
        <v>9</v>
      </c>
      <c r="D65" s="50">
        <f t="shared" si="1"/>
        <v>502776.978</v>
      </c>
      <c r="E65" s="51" t="s">
        <v>110</v>
      </c>
      <c r="F65" s="28" t="s">
        <v>6</v>
      </c>
      <c r="G65" s="29">
        <v>8978</v>
      </c>
      <c r="H65" s="133">
        <v>20</v>
      </c>
      <c r="I65" s="31">
        <v>179560</v>
      </c>
    </row>
    <row r="66" spans="2:9" ht="9">
      <c r="B66" s="74">
        <v>53</v>
      </c>
      <c r="C66" s="27" t="s">
        <v>68</v>
      </c>
      <c r="D66" s="50">
        <f>G66*0.01414</f>
        <v>131911.79134</v>
      </c>
      <c r="E66" s="51" t="s">
        <v>109</v>
      </c>
      <c r="F66" s="28" t="s">
        <v>69</v>
      </c>
      <c r="G66" s="29">
        <v>9328981</v>
      </c>
      <c r="H66" s="135">
        <v>0.08333333333333333</v>
      </c>
      <c r="I66" s="31">
        <v>777415</v>
      </c>
    </row>
    <row r="67" spans="2:9" ht="9">
      <c r="B67" s="74">
        <v>54</v>
      </c>
      <c r="C67" s="27" t="s">
        <v>12</v>
      </c>
      <c r="D67" s="50"/>
      <c r="E67" s="51"/>
      <c r="F67" s="28" t="s">
        <v>4</v>
      </c>
      <c r="G67" s="29">
        <v>42514430</v>
      </c>
      <c r="H67" s="133" t="s">
        <v>96</v>
      </c>
      <c r="I67" s="31">
        <v>472383</v>
      </c>
    </row>
    <row r="68" spans="2:9" ht="9">
      <c r="B68" s="74">
        <v>55</v>
      </c>
      <c r="C68" s="27" t="s">
        <v>214</v>
      </c>
      <c r="D68" s="50">
        <f t="shared" si="1"/>
        <v>101921.81999999999</v>
      </c>
      <c r="E68" s="51" t="s">
        <v>110</v>
      </c>
      <c r="F68" s="28" t="s">
        <v>6</v>
      </c>
      <c r="G68" s="29">
        <v>1820</v>
      </c>
      <c r="H68" s="133">
        <v>100</v>
      </c>
      <c r="I68" s="31">
        <v>182000</v>
      </c>
    </row>
    <row r="69" spans="2:9" ht="9">
      <c r="B69" s="74">
        <v>56</v>
      </c>
      <c r="C69" s="27" t="s">
        <v>70</v>
      </c>
      <c r="D69" s="50">
        <f t="shared" si="1"/>
        <v>8344.149</v>
      </c>
      <c r="E69" s="51" t="s">
        <v>110</v>
      </c>
      <c r="F69" s="28" t="s">
        <v>6</v>
      </c>
      <c r="G69" s="29">
        <v>149</v>
      </c>
      <c r="H69" s="133">
        <v>30</v>
      </c>
      <c r="I69" s="31">
        <v>4470</v>
      </c>
    </row>
    <row r="70" spans="2:9" ht="9">
      <c r="B70" s="74">
        <v>57</v>
      </c>
      <c r="C70" s="27" t="s">
        <v>71</v>
      </c>
      <c r="D70" s="50">
        <f t="shared" si="1"/>
        <v>59697.066</v>
      </c>
      <c r="E70" s="51" t="s">
        <v>110</v>
      </c>
      <c r="F70" s="28" t="s">
        <v>6</v>
      </c>
      <c r="G70" s="29">
        <v>1066</v>
      </c>
      <c r="H70" s="133">
        <v>80</v>
      </c>
      <c r="I70" s="31">
        <v>85280</v>
      </c>
    </row>
    <row r="71" spans="2:9" ht="9">
      <c r="B71" s="74">
        <v>58</v>
      </c>
      <c r="C71" s="27" t="s">
        <v>72</v>
      </c>
      <c r="D71" s="50">
        <f t="shared" si="1"/>
        <v>784.014</v>
      </c>
      <c r="E71" s="51" t="s">
        <v>110</v>
      </c>
      <c r="F71" s="28" t="s">
        <v>6</v>
      </c>
      <c r="G71" s="29">
        <v>14</v>
      </c>
      <c r="H71" s="133">
        <v>20</v>
      </c>
      <c r="I71" s="31">
        <v>280</v>
      </c>
    </row>
    <row r="72" spans="2:9" ht="9">
      <c r="B72" s="74">
        <v>59</v>
      </c>
      <c r="C72" s="27" t="s">
        <v>73</v>
      </c>
      <c r="D72" s="50">
        <f t="shared" si="1"/>
        <v>1400.0249999999999</v>
      </c>
      <c r="E72" s="51" t="s">
        <v>110</v>
      </c>
      <c r="F72" s="28" t="s">
        <v>6</v>
      </c>
      <c r="G72" s="29">
        <v>25</v>
      </c>
      <c r="H72" s="133">
        <v>25</v>
      </c>
      <c r="I72" s="31">
        <v>625</v>
      </c>
    </row>
    <row r="73" spans="2:9" ht="9">
      <c r="B73" s="74">
        <v>60</v>
      </c>
      <c r="C73" s="27" t="s">
        <v>8</v>
      </c>
      <c r="D73" s="50">
        <f t="shared" si="1"/>
        <v>8904.159</v>
      </c>
      <c r="E73" s="51" t="s">
        <v>110</v>
      </c>
      <c r="F73" s="28" t="s">
        <v>6</v>
      </c>
      <c r="G73" s="29">
        <v>159</v>
      </c>
      <c r="H73" s="133">
        <v>25</v>
      </c>
      <c r="I73" s="31">
        <v>3975</v>
      </c>
    </row>
    <row r="74" spans="2:9" ht="9">
      <c r="B74" s="74">
        <v>61</v>
      </c>
      <c r="C74" s="27" t="s">
        <v>74</v>
      </c>
      <c r="D74" s="50">
        <f t="shared" si="1"/>
        <v>8400.15</v>
      </c>
      <c r="E74" s="51" t="s">
        <v>110</v>
      </c>
      <c r="F74" s="28" t="s">
        <v>6</v>
      </c>
      <c r="G74" s="29">
        <v>150</v>
      </c>
      <c r="H74" s="133">
        <v>20</v>
      </c>
      <c r="I74" s="31">
        <v>3000</v>
      </c>
    </row>
    <row r="75" spans="2:9" ht="9">
      <c r="B75" s="74">
        <v>62</v>
      </c>
      <c r="C75" s="27" t="s">
        <v>75</v>
      </c>
      <c r="D75" s="50">
        <f t="shared" si="1"/>
        <v>203171.628</v>
      </c>
      <c r="E75" s="51" t="s">
        <v>110</v>
      </c>
      <c r="F75" s="28" t="s">
        <v>6</v>
      </c>
      <c r="G75" s="29">
        <v>3628</v>
      </c>
      <c r="H75" s="133">
        <v>60</v>
      </c>
      <c r="I75" s="31">
        <v>217680</v>
      </c>
    </row>
    <row r="76" spans="2:9" ht="9">
      <c r="B76" s="74">
        <v>63</v>
      </c>
      <c r="C76" s="27" t="s">
        <v>20</v>
      </c>
      <c r="D76" s="50">
        <f t="shared" si="1"/>
        <v>13457768.313</v>
      </c>
      <c r="E76" s="51" t="s">
        <v>110</v>
      </c>
      <c r="F76" s="28" t="s">
        <v>6</v>
      </c>
      <c r="G76" s="29">
        <v>240313</v>
      </c>
      <c r="H76" s="135">
        <v>0.8333333333333334</v>
      </c>
      <c r="I76" s="31">
        <v>200261</v>
      </c>
    </row>
    <row r="77" spans="2:9" ht="9">
      <c r="B77" s="74">
        <v>64</v>
      </c>
      <c r="C77" s="27" t="s">
        <v>76</v>
      </c>
      <c r="D77" s="50">
        <f t="shared" si="1"/>
        <v>9851191.911</v>
      </c>
      <c r="E77" s="51" t="s">
        <v>110</v>
      </c>
      <c r="F77" s="28" t="s">
        <v>6</v>
      </c>
      <c r="G77" s="29">
        <v>175911</v>
      </c>
      <c r="H77" s="135">
        <v>1.33333333333333</v>
      </c>
      <c r="I77" s="31">
        <v>234548</v>
      </c>
    </row>
    <row r="78" spans="2:9" ht="9">
      <c r="B78" s="74">
        <v>65</v>
      </c>
      <c r="C78" s="27" t="s">
        <v>77</v>
      </c>
      <c r="D78" s="50">
        <f>G78*6.820992</f>
        <v>419395.514112</v>
      </c>
      <c r="E78" s="51" t="s">
        <v>118</v>
      </c>
      <c r="F78" s="28" t="s">
        <v>78</v>
      </c>
      <c r="G78" s="29">
        <v>61486</v>
      </c>
      <c r="H78" s="133">
        <v>10</v>
      </c>
      <c r="I78" s="31">
        <v>614860</v>
      </c>
    </row>
    <row r="79" spans="2:9" ht="9">
      <c r="B79" s="74">
        <v>66</v>
      </c>
      <c r="C79" s="27" t="s">
        <v>79</v>
      </c>
      <c r="D79" s="50">
        <f>G79*6.820992</f>
        <v>440267.74963200005</v>
      </c>
      <c r="E79" s="51" t="s">
        <v>118</v>
      </c>
      <c r="F79" s="28" t="s">
        <v>78</v>
      </c>
      <c r="G79" s="29">
        <v>64546</v>
      </c>
      <c r="H79" s="133">
        <v>7</v>
      </c>
      <c r="I79" s="31">
        <v>451822</v>
      </c>
    </row>
    <row r="80" spans="2:9" ht="9">
      <c r="B80" s="74">
        <v>67</v>
      </c>
      <c r="C80" s="27" t="s">
        <v>22</v>
      </c>
      <c r="D80" s="50">
        <f>G80*56.001</f>
        <v>4827286.2</v>
      </c>
      <c r="E80" s="51" t="s">
        <v>110</v>
      </c>
      <c r="F80" s="28" t="s">
        <v>6</v>
      </c>
      <c r="G80" s="29">
        <v>86200</v>
      </c>
      <c r="H80" s="133">
        <v>1</v>
      </c>
      <c r="I80" s="31">
        <v>86200</v>
      </c>
    </row>
    <row r="81" spans="2:9" ht="9">
      <c r="B81" s="74">
        <v>68</v>
      </c>
      <c r="C81" s="27" t="s">
        <v>80</v>
      </c>
      <c r="D81" s="50"/>
      <c r="E81" s="51"/>
      <c r="F81" s="28" t="s">
        <v>21</v>
      </c>
      <c r="G81" s="29">
        <v>972</v>
      </c>
      <c r="H81" s="133">
        <v>15</v>
      </c>
      <c r="I81" s="31">
        <v>14580</v>
      </c>
    </row>
    <row r="82" spans="2:9" ht="9">
      <c r="B82" s="74">
        <v>69</v>
      </c>
      <c r="C82" s="27" t="s">
        <v>23</v>
      </c>
      <c r="D82" s="50">
        <f>G82*56.001</f>
        <v>3219945.4979999997</v>
      </c>
      <c r="E82" s="51" t="s">
        <v>110</v>
      </c>
      <c r="F82" s="28" t="s">
        <v>6</v>
      </c>
      <c r="G82" s="29">
        <v>57498</v>
      </c>
      <c r="H82" s="133">
        <v>0.2</v>
      </c>
      <c r="I82" s="31">
        <v>11500</v>
      </c>
    </row>
    <row r="83" spans="2:9" ht="8.25" customHeight="1">
      <c r="B83" s="76"/>
      <c r="C83" s="61"/>
      <c r="D83" s="62"/>
      <c r="E83" s="63"/>
      <c r="F83" s="64"/>
      <c r="G83" s="65"/>
      <c r="H83" s="147"/>
      <c r="I83" s="66"/>
    </row>
    <row r="84" spans="2:9" ht="9">
      <c r="B84" s="77"/>
      <c r="C84" s="11"/>
      <c r="D84" s="12"/>
      <c r="E84" s="13"/>
      <c r="F84" s="14"/>
      <c r="G84" s="15"/>
      <c r="H84" s="137" t="s">
        <v>24</v>
      </c>
      <c r="I84" s="16">
        <f>SUM(I8:I83)</f>
        <v>28257135</v>
      </c>
    </row>
    <row r="85" spans="2:9" ht="9">
      <c r="B85" s="77"/>
      <c r="C85" s="11" t="s">
        <v>81</v>
      </c>
      <c r="D85" s="12"/>
      <c r="E85" s="13"/>
      <c r="F85" s="17"/>
      <c r="G85" s="18"/>
      <c r="H85" s="148"/>
      <c r="I85" s="19"/>
    </row>
    <row r="86" spans="2:9" ht="5.25" customHeight="1">
      <c r="B86" s="78"/>
      <c r="C86" s="67"/>
      <c r="D86" s="68"/>
      <c r="E86" s="69"/>
      <c r="F86" s="70"/>
      <c r="G86" s="71"/>
      <c r="H86" s="149"/>
      <c r="I86" s="72"/>
    </row>
    <row r="87" spans="2:9" ht="9">
      <c r="B87" s="74">
        <v>70</v>
      </c>
      <c r="C87" s="27" t="s">
        <v>82</v>
      </c>
      <c r="D87" s="50">
        <f>G87*1.896</f>
        <v>674744.688</v>
      </c>
      <c r="E87" s="51" t="s">
        <v>119</v>
      </c>
      <c r="F87" s="39" t="s">
        <v>83</v>
      </c>
      <c r="G87" s="29">
        <v>355878</v>
      </c>
      <c r="H87" s="135">
        <v>0.3333333333333333</v>
      </c>
      <c r="I87" s="31">
        <v>118626</v>
      </c>
    </row>
    <row r="88" spans="2:9" ht="9">
      <c r="B88" s="74">
        <v>71</v>
      </c>
      <c r="C88" s="27" t="s">
        <v>84</v>
      </c>
      <c r="D88" s="50">
        <f>G88*1.896</f>
        <v>461329.032</v>
      </c>
      <c r="E88" s="51" t="s">
        <v>119</v>
      </c>
      <c r="F88" s="39" t="s">
        <v>83</v>
      </c>
      <c r="G88" s="29">
        <v>243317</v>
      </c>
      <c r="H88" s="133">
        <v>0.5</v>
      </c>
      <c r="I88" s="31">
        <v>121659</v>
      </c>
    </row>
    <row r="89" spans="2:9" ht="9">
      <c r="B89" s="74">
        <v>72</v>
      </c>
      <c r="C89" s="27" t="s">
        <v>85</v>
      </c>
      <c r="D89" s="50">
        <f>G89*1.896</f>
        <v>23045.879999999997</v>
      </c>
      <c r="E89" s="51" t="s">
        <v>119</v>
      </c>
      <c r="F89" s="39" t="s">
        <v>83</v>
      </c>
      <c r="G89" s="29">
        <v>12155</v>
      </c>
      <c r="H89" s="133">
        <v>2</v>
      </c>
      <c r="I89" s="31">
        <v>24310</v>
      </c>
    </row>
    <row r="90" spans="2:9" ht="9">
      <c r="B90" s="74">
        <v>73</v>
      </c>
      <c r="C90" s="27" t="s">
        <v>201</v>
      </c>
      <c r="D90" s="50"/>
      <c r="E90" s="51"/>
      <c r="F90" s="39" t="s">
        <v>4</v>
      </c>
      <c r="G90" s="29">
        <v>917298</v>
      </c>
      <c r="H90" s="133">
        <v>0.25</v>
      </c>
      <c r="I90" s="31">
        <v>229325</v>
      </c>
    </row>
    <row r="91" spans="2:9" ht="9">
      <c r="B91" s="74">
        <v>74</v>
      </c>
      <c r="C91" s="27" t="s">
        <v>87</v>
      </c>
      <c r="D91" s="50"/>
      <c r="E91" s="51"/>
      <c r="F91" s="39" t="s">
        <v>4</v>
      </c>
      <c r="G91" s="29">
        <v>345026</v>
      </c>
      <c r="H91" s="135">
        <v>0.08333333333333333</v>
      </c>
      <c r="I91" s="31">
        <v>28752</v>
      </c>
    </row>
    <row r="92" spans="2:9" ht="9">
      <c r="B92" s="74">
        <v>75</v>
      </c>
      <c r="C92" s="27" t="s">
        <v>88</v>
      </c>
      <c r="D92" s="50"/>
      <c r="E92" s="51"/>
      <c r="F92" s="39" t="s">
        <v>4</v>
      </c>
      <c r="G92" s="29">
        <v>3052300</v>
      </c>
      <c r="H92" s="133" t="s">
        <v>97</v>
      </c>
      <c r="I92" s="31">
        <v>6105</v>
      </c>
    </row>
    <row r="93" spans="2:9" ht="9">
      <c r="B93" s="74">
        <v>76</v>
      </c>
      <c r="C93" s="27" t="s">
        <v>89</v>
      </c>
      <c r="D93" s="50"/>
      <c r="E93" s="51"/>
      <c r="F93" s="39" t="s">
        <v>4</v>
      </c>
      <c r="G93" s="29">
        <v>23199171</v>
      </c>
      <c r="H93" s="133" t="s">
        <v>98</v>
      </c>
      <c r="I93" s="31">
        <v>278390</v>
      </c>
    </row>
    <row r="94" spans="2:9" ht="9">
      <c r="B94" s="74">
        <v>77</v>
      </c>
      <c r="C94" s="27" t="s">
        <v>90</v>
      </c>
      <c r="D94" s="50">
        <f>G94*6.820992</f>
        <v>11929.915008</v>
      </c>
      <c r="E94" s="51" t="s">
        <v>118</v>
      </c>
      <c r="F94" s="28" t="s">
        <v>95</v>
      </c>
      <c r="G94" s="29">
        <v>1749</v>
      </c>
      <c r="H94" s="133">
        <v>20</v>
      </c>
      <c r="I94" s="31">
        <v>34980</v>
      </c>
    </row>
    <row r="95" spans="2:9" ht="9">
      <c r="B95" s="74">
        <v>78</v>
      </c>
      <c r="C95" s="27" t="s">
        <v>91</v>
      </c>
      <c r="D95" s="50"/>
      <c r="E95" s="51"/>
      <c r="F95" s="28" t="s">
        <v>4</v>
      </c>
      <c r="G95" s="29">
        <v>92265</v>
      </c>
      <c r="H95" s="133">
        <v>0.2</v>
      </c>
      <c r="I95" s="31">
        <v>18453</v>
      </c>
    </row>
    <row r="96" spans="2:9" ht="9">
      <c r="B96" s="74">
        <v>79</v>
      </c>
      <c r="C96" s="27" t="s">
        <v>92</v>
      </c>
      <c r="D96" s="50"/>
      <c r="E96" s="51"/>
      <c r="F96" s="28" t="s">
        <v>21</v>
      </c>
      <c r="G96" s="29">
        <v>5120</v>
      </c>
      <c r="H96" s="135">
        <v>0.6666666666666666</v>
      </c>
      <c r="I96" s="31">
        <v>3413</v>
      </c>
    </row>
    <row r="97" spans="2:9" ht="9">
      <c r="B97" s="74">
        <v>80</v>
      </c>
      <c r="C97" s="27" t="s">
        <v>93</v>
      </c>
      <c r="D97" s="50"/>
      <c r="E97" s="51"/>
      <c r="F97" s="28" t="s">
        <v>21</v>
      </c>
      <c r="G97" s="29">
        <v>10246</v>
      </c>
      <c r="H97" s="133">
        <v>6</v>
      </c>
      <c r="I97" s="31">
        <v>61476</v>
      </c>
    </row>
    <row r="98" spans="2:9" ht="10.5" customHeight="1">
      <c r="B98" s="79">
        <v>81</v>
      </c>
      <c r="C98" s="38" t="s">
        <v>94</v>
      </c>
      <c r="D98" s="57">
        <f>G98*56.001</f>
        <v>480600.582</v>
      </c>
      <c r="E98" s="58" t="s">
        <v>110</v>
      </c>
      <c r="F98" s="33" t="s">
        <v>6</v>
      </c>
      <c r="G98" s="34">
        <v>8582</v>
      </c>
      <c r="H98" s="140">
        <v>2.25</v>
      </c>
      <c r="I98" s="35">
        <v>19310</v>
      </c>
    </row>
    <row r="99" spans="2:9" ht="9">
      <c r="B99" s="23"/>
      <c r="G99" s="21"/>
      <c r="H99" s="22"/>
      <c r="I99" s="21"/>
    </row>
    <row r="100" spans="2:9" ht="15" customHeight="1">
      <c r="B100" s="266" t="s">
        <v>113</v>
      </c>
      <c r="C100" s="269" t="s">
        <v>103</v>
      </c>
      <c r="D100" s="269"/>
      <c r="E100" s="269"/>
      <c r="F100" s="269"/>
      <c r="G100" s="269"/>
      <c r="H100" s="269"/>
      <c r="I100" s="269"/>
    </row>
    <row r="101" spans="2:9" ht="24.75" customHeight="1">
      <c r="B101" s="266"/>
      <c r="C101" s="269"/>
      <c r="D101" s="269"/>
      <c r="E101" s="269"/>
      <c r="F101" s="269"/>
      <c r="G101" s="269"/>
      <c r="H101" s="269"/>
      <c r="I101" s="269"/>
    </row>
    <row r="102" spans="3:9" ht="9" customHeight="1">
      <c r="C102" s="269"/>
      <c r="D102" s="269"/>
      <c r="E102" s="269"/>
      <c r="F102" s="269"/>
      <c r="G102" s="269"/>
      <c r="H102" s="269"/>
      <c r="I102" s="269"/>
    </row>
    <row r="103" spans="2:9" ht="50.25" customHeight="1">
      <c r="B103" s="23"/>
      <c r="G103" s="21"/>
      <c r="H103" s="22"/>
      <c r="I103" s="21"/>
    </row>
    <row r="104" spans="2:9" s="6" customFormat="1" ht="11.25">
      <c r="B104" s="60" t="s">
        <v>184</v>
      </c>
      <c r="C104" s="8"/>
      <c r="D104" s="9"/>
      <c r="E104" s="10"/>
      <c r="F104" s="3"/>
      <c r="G104" s="21"/>
      <c r="H104" s="22"/>
      <c r="I104" s="21"/>
    </row>
    <row r="105" spans="2:9" s="6" customFormat="1" ht="9">
      <c r="B105" s="84"/>
      <c r="C105" s="8"/>
      <c r="D105" s="9"/>
      <c r="E105" s="10"/>
      <c r="F105" s="3"/>
      <c r="G105" s="21"/>
      <c r="H105" s="22"/>
      <c r="I105" s="21"/>
    </row>
    <row r="106" spans="2:9" s="6" customFormat="1" ht="11.25">
      <c r="B106" s="84"/>
      <c r="C106" s="120" t="s">
        <v>164</v>
      </c>
      <c r="D106" s="9"/>
      <c r="E106" s="10"/>
      <c r="F106" s="3"/>
      <c r="G106" s="130">
        <f>SUM(I84:I98)</f>
        <v>29201934</v>
      </c>
      <c r="H106" s="131" t="s">
        <v>182</v>
      </c>
      <c r="I106" s="21"/>
    </row>
    <row r="107" spans="2:18" ht="6" customHeight="1">
      <c r="B107" s="233"/>
      <c r="G107" s="21"/>
      <c r="H107" s="144"/>
      <c r="I107" s="21"/>
      <c r="K107" s="7"/>
      <c r="L107" s="7"/>
      <c r="M107" s="7"/>
      <c r="N107" s="7"/>
      <c r="O107" s="7"/>
      <c r="P107" s="7"/>
      <c r="Q107" s="7"/>
      <c r="R107" s="7"/>
    </row>
    <row r="108" spans="2:18" ht="12.75" customHeight="1">
      <c r="B108" s="252" t="s">
        <v>300</v>
      </c>
      <c r="C108" s="253" t="s">
        <v>301</v>
      </c>
      <c r="D108" s="253"/>
      <c r="E108" s="253"/>
      <c r="F108" s="253"/>
      <c r="G108" s="253"/>
      <c r="H108" s="253"/>
      <c r="I108" s="253"/>
      <c r="K108" s="7"/>
      <c r="L108" s="7"/>
      <c r="M108" s="7"/>
      <c r="N108" s="7"/>
      <c r="O108" s="7"/>
      <c r="P108" s="7"/>
      <c r="Q108" s="7"/>
      <c r="R108" s="7"/>
    </row>
    <row r="109" spans="2:18" ht="14.25" customHeight="1">
      <c r="B109" s="252"/>
      <c r="C109" s="253"/>
      <c r="D109" s="253"/>
      <c r="E109" s="253"/>
      <c r="F109" s="253"/>
      <c r="G109" s="253"/>
      <c r="H109" s="253"/>
      <c r="I109" s="253"/>
      <c r="K109" s="7"/>
      <c r="L109" s="7"/>
      <c r="M109" s="7"/>
      <c r="N109" s="7"/>
      <c r="O109" s="7"/>
      <c r="P109" s="7"/>
      <c r="Q109" s="7"/>
      <c r="R109" s="7"/>
    </row>
    <row r="110" spans="2:9" ht="9">
      <c r="B110" s="23"/>
      <c r="F110" s="24"/>
      <c r="G110" s="21"/>
      <c r="H110" s="22"/>
      <c r="I110" s="21"/>
    </row>
    <row r="111" spans="2:9" ht="9">
      <c r="B111" s="23"/>
      <c r="F111" s="24"/>
      <c r="G111" s="21"/>
      <c r="H111" s="22"/>
      <c r="I111" s="21"/>
    </row>
    <row r="112" spans="2:9" ht="9">
      <c r="B112" s="23"/>
      <c r="G112" s="21"/>
      <c r="H112" s="22"/>
      <c r="I112" s="21"/>
    </row>
    <row r="113" spans="2:9" ht="9">
      <c r="B113" s="23"/>
      <c r="G113" s="21"/>
      <c r="H113" s="22"/>
      <c r="I113" s="21"/>
    </row>
    <row r="114" spans="2:9" ht="9">
      <c r="B114" s="23"/>
      <c r="G114" s="21"/>
      <c r="H114" s="22"/>
      <c r="I114" s="21"/>
    </row>
    <row r="115" spans="2:9" ht="9">
      <c r="B115" s="23"/>
      <c r="G115" s="21"/>
      <c r="H115" s="22"/>
      <c r="I115" s="21"/>
    </row>
    <row r="116" spans="2:9" ht="9">
      <c r="B116" s="23"/>
      <c r="G116" s="21"/>
      <c r="H116" s="22"/>
      <c r="I116" s="21"/>
    </row>
    <row r="117" spans="2:9" ht="9">
      <c r="B117" s="23"/>
      <c r="F117" s="24"/>
      <c r="G117" s="21"/>
      <c r="H117" s="22"/>
      <c r="I117" s="21"/>
    </row>
    <row r="118" spans="2:9" ht="9">
      <c r="B118" s="23"/>
      <c r="G118" s="21"/>
      <c r="H118" s="22"/>
      <c r="I118" s="21"/>
    </row>
    <row r="119" spans="2:9" ht="9">
      <c r="B119" s="23"/>
      <c r="G119" s="21"/>
      <c r="H119" s="22"/>
      <c r="I119" s="21"/>
    </row>
    <row r="120" spans="2:9" ht="9">
      <c r="B120" s="23"/>
      <c r="G120" s="21"/>
      <c r="H120" s="22"/>
      <c r="I120" s="21"/>
    </row>
    <row r="121" spans="2:9" ht="9">
      <c r="B121" s="23"/>
      <c r="G121" s="21"/>
      <c r="H121" s="22"/>
      <c r="I121" s="25"/>
    </row>
    <row r="122" spans="2:9" ht="9">
      <c r="B122" s="23"/>
      <c r="G122" s="21"/>
      <c r="H122" s="22"/>
      <c r="I122" s="25"/>
    </row>
    <row r="123" ht="15" customHeight="1"/>
    <row r="124" ht="9">
      <c r="B124" s="23"/>
    </row>
    <row r="125" ht="9">
      <c r="B125" s="23"/>
    </row>
    <row r="126" ht="9">
      <c r="B126" s="23"/>
    </row>
    <row r="127" ht="9">
      <c r="B127" s="23"/>
    </row>
    <row r="128" ht="9">
      <c r="B128" s="23"/>
    </row>
    <row r="129" ht="9">
      <c r="B129" s="23"/>
    </row>
    <row r="130" ht="9">
      <c r="B130" s="23"/>
    </row>
    <row r="131" ht="9">
      <c r="B131" s="23"/>
    </row>
    <row r="132" ht="9">
      <c r="B132" s="23"/>
    </row>
    <row r="133" ht="9">
      <c r="B133" s="23"/>
    </row>
    <row r="134" ht="9">
      <c r="B134" s="23"/>
    </row>
    <row r="135" ht="9">
      <c r="B135" s="23"/>
    </row>
    <row r="136" ht="9">
      <c r="B136" s="23"/>
    </row>
    <row r="137" ht="9">
      <c r="B137" s="23"/>
    </row>
    <row r="138" ht="9">
      <c r="B138" s="23"/>
    </row>
    <row r="139" ht="9">
      <c r="B139" s="23"/>
    </row>
    <row r="140" ht="9">
      <c r="B140" s="23"/>
    </row>
    <row r="141" ht="9">
      <c r="B141" s="23"/>
    </row>
    <row r="142" ht="9">
      <c r="B142" s="23"/>
    </row>
    <row r="143" ht="9">
      <c r="B143" s="23"/>
    </row>
    <row r="144" ht="9">
      <c r="B144" s="23"/>
    </row>
    <row r="145" ht="9">
      <c r="B145" s="23"/>
    </row>
    <row r="146" ht="9">
      <c r="B146" s="23"/>
    </row>
    <row r="147" ht="9">
      <c r="B147" s="23"/>
    </row>
    <row r="148" ht="9">
      <c r="B148" s="23"/>
    </row>
    <row r="149" ht="9">
      <c r="B149" s="23"/>
    </row>
    <row r="150" ht="9">
      <c r="B150" s="23"/>
    </row>
    <row r="151" ht="9">
      <c r="B151" s="23"/>
    </row>
    <row r="152" ht="9">
      <c r="B152" s="23"/>
    </row>
    <row r="153" ht="9">
      <c r="B153" s="23"/>
    </row>
    <row r="154" ht="9">
      <c r="B154" s="23"/>
    </row>
    <row r="155" ht="9">
      <c r="B155" s="23"/>
    </row>
    <row r="156" ht="9">
      <c r="B156" s="23"/>
    </row>
    <row r="157" ht="9">
      <c r="B157" s="23"/>
    </row>
    <row r="158" ht="9">
      <c r="B158" s="23"/>
    </row>
    <row r="159" ht="9">
      <c r="B159" s="23"/>
    </row>
    <row r="160" ht="9">
      <c r="B160" s="23"/>
    </row>
    <row r="161" ht="9">
      <c r="B161" s="23"/>
    </row>
    <row r="162" ht="9">
      <c r="B162" s="23"/>
    </row>
    <row r="163" ht="9">
      <c r="B163" s="23"/>
    </row>
    <row r="164" ht="9">
      <c r="B164" s="23"/>
    </row>
    <row r="165" ht="9">
      <c r="B165" s="23"/>
    </row>
    <row r="166" ht="9">
      <c r="B166" s="23"/>
    </row>
    <row r="167" ht="9">
      <c r="B167" s="23"/>
    </row>
    <row r="168" ht="9">
      <c r="B168" s="23"/>
    </row>
    <row r="169" ht="9">
      <c r="B169" s="23"/>
    </row>
    <row r="170" ht="9">
      <c r="B170" s="23"/>
    </row>
    <row r="171" ht="9">
      <c r="B171" s="23"/>
    </row>
    <row r="172" ht="9">
      <c r="B172" s="23"/>
    </row>
    <row r="173" ht="9">
      <c r="B173" s="23"/>
    </row>
    <row r="174" ht="9">
      <c r="B174" s="23"/>
    </row>
    <row r="175" ht="9">
      <c r="B175" s="23"/>
    </row>
    <row r="176" ht="9">
      <c r="B176" s="23"/>
    </row>
    <row r="177" ht="9">
      <c r="B177" s="23"/>
    </row>
    <row r="178" ht="9">
      <c r="B178" s="23"/>
    </row>
    <row r="179" ht="9">
      <c r="B179" s="23"/>
    </row>
    <row r="180" ht="9">
      <c r="B180" s="23"/>
    </row>
    <row r="181" ht="9">
      <c r="B181" s="23"/>
    </row>
    <row r="182" ht="9">
      <c r="B182" s="23"/>
    </row>
    <row r="183" ht="9">
      <c r="B183" s="23"/>
    </row>
    <row r="184" ht="9">
      <c r="B184" s="23"/>
    </row>
    <row r="185" ht="9">
      <c r="B185" s="23"/>
    </row>
    <row r="186" ht="9">
      <c r="B186" s="23"/>
    </row>
    <row r="187" ht="9">
      <c r="B187" s="23"/>
    </row>
    <row r="188" ht="9">
      <c r="B188" s="23"/>
    </row>
    <row r="189" ht="9">
      <c r="B189" s="23"/>
    </row>
    <row r="190" ht="9">
      <c r="B190" s="23"/>
    </row>
    <row r="191" ht="9">
      <c r="B191" s="23"/>
    </row>
    <row r="192" ht="9">
      <c r="B192" s="23"/>
    </row>
    <row r="193" ht="9">
      <c r="B193" s="23"/>
    </row>
    <row r="194" ht="9">
      <c r="B194" s="23"/>
    </row>
    <row r="195" ht="9">
      <c r="B195" s="23"/>
    </row>
    <row r="196" ht="9">
      <c r="B196" s="23"/>
    </row>
    <row r="197" ht="9">
      <c r="B197" s="23"/>
    </row>
    <row r="198" ht="9">
      <c r="B198" s="23"/>
    </row>
    <row r="199" ht="9">
      <c r="B199" s="23"/>
    </row>
    <row r="200" ht="9">
      <c r="B200" s="23"/>
    </row>
    <row r="201" ht="9">
      <c r="B201" s="23"/>
    </row>
    <row r="202" ht="9">
      <c r="B202" s="23"/>
    </row>
    <row r="203" ht="9">
      <c r="B203" s="23"/>
    </row>
    <row r="204" ht="9">
      <c r="B204" s="23"/>
    </row>
    <row r="205" ht="9">
      <c r="B205" s="23"/>
    </row>
    <row r="206" ht="9">
      <c r="B206" s="23"/>
    </row>
    <row r="207" ht="9">
      <c r="B207" s="23"/>
    </row>
    <row r="208" ht="9">
      <c r="B208" s="23"/>
    </row>
    <row r="209" ht="9">
      <c r="B209" s="23"/>
    </row>
    <row r="210" ht="9">
      <c r="B210" s="23"/>
    </row>
    <row r="211" ht="9">
      <c r="B211" s="23"/>
    </row>
    <row r="212" ht="9">
      <c r="B212" s="23"/>
    </row>
  </sheetData>
  <sheetProtection/>
  <mergeCells count="54">
    <mergeCell ref="E34:E35"/>
    <mergeCell ref="D34:D35"/>
    <mergeCell ref="B40:B41"/>
    <mergeCell ref="B36:B37"/>
    <mergeCell ref="B32:B33"/>
    <mergeCell ref="B38:B39"/>
    <mergeCell ref="B34:B35"/>
    <mergeCell ref="C32:C33"/>
    <mergeCell ref="C34:C35"/>
    <mergeCell ref="C36:C37"/>
    <mergeCell ref="C38:C39"/>
    <mergeCell ref="C40:C41"/>
    <mergeCell ref="C3:I3"/>
    <mergeCell ref="D5:E6"/>
    <mergeCell ref="F5:F6"/>
    <mergeCell ref="G5:G6"/>
    <mergeCell ref="H6:I6"/>
    <mergeCell ref="B5:C6"/>
    <mergeCell ref="G32:G33"/>
    <mergeCell ref="I32:I33"/>
    <mergeCell ref="F32:F33"/>
    <mergeCell ref="I34:I35"/>
    <mergeCell ref="H32:H33"/>
    <mergeCell ref="G34:G35"/>
    <mergeCell ref="H36:H37"/>
    <mergeCell ref="I38:I39"/>
    <mergeCell ref="E38:E39"/>
    <mergeCell ref="D40:D41"/>
    <mergeCell ref="I40:I41"/>
    <mergeCell ref="I36:I37"/>
    <mergeCell ref="E40:E41"/>
    <mergeCell ref="D38:D39"/>
    <mergeCell ref="F36:F37"/>
    <mergeCell ref="H40:H41"/>
    <mergeCell ref="B100:B101"/>
    <mergeCell ref="C100:I102"/>
    <mergeCell ref="H34:H35"/>
    <mergeCell ref="F38:F39"/>
    <mergeCell ref="G40:G41"/>
    <mergeCell ref="F34:F35"/>
    <mergeCell ref="H38:H39"/>
    <mergeCell ref="G36:G37"/>
    <mergeCell ref="G38:G39"/>
    <mergeCell ref="F40:F41"/>
    <mergeCell ref="C44:C45"/>
    <mergeCell ref="B44:B45"/>
    <mergeCell ref="H44:H45"/>
    <mergeCell ref="F44:F45"/>
    <mergeCell ref="B108:B109"/>
    <mergeCell ref="C108:I109"/>
    <mergeCell ref="D44:D45"/>
    <mergeCell ref="I44:I45"/>
    <mergeCell ref="E44:E45"/>
    <mergeCell ref="G44:G45"/>
  </mergeCells>
  <printOptions/>
  <pageMargins left="0.7086614173228347" right="0.7086614173228347" top="0.984251968503937" bottom="0.984251968503937" header="0"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R212"/>
  <sheetViews>
    <sheetView zoomScale="130" zoomScaleNormal="130" zoomScaleSheetLayoutView="145" zoomScalePageLayoutView="0" workbookViewId="0" topLeftCell="A30">
      <selection activeCell="C42" sqref="C42"/>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5" customWidth="1"/>
    <col min="9" max="9" width="9.57421875" style="4" bestFit="1" customWidth="1"/>
    <col min="10" max="18" width="11.421875" style="6" customWidth="1"/>
    <col min="19" max="16384" width="11.421875" style="7" customWidth="1"/>
  </cols>
  <sheetData>
    <row r="2" spans="2:5" ht="12.75">
      <c r="B2" s="2" t="s">
        <v>115</v>
      </c>
      <c r="C2" s="80">
        <v>1832</v>
      </c>
      <c r="D2" s="1"/>
      <c r="E2" s="2"/>
    </row>
    <row r="3" spans="2:9" ht="28.5" customHeight="1">
      <c r="B3" s="2" t="s">
        <v>114</v>
      </c>
      <c r="C3" s="268" t="s">
        <v>105</v>
      </c>
      <c r="D3" s="268"/>
      <c r="E3" s="268"/>
      <c r="F3" s="268"/>
      <c r="G3" s="268"/>
      <c r="H3" s="268"/>
      <c r="I3" s="268"/>
    </row>
    <row r="4" ht="6.75" customHeight="1"/>
    <row r="5" spans="2:9" ht="25.5" customHeight="1">
      <c r="B5" s="273" t="s">
        <v>0</v>
      </c>
      <c r="C5" s="274"/>
      <c r="D5" s="267" t="s">
        <v>117</v>
      </c>
      <c r="E5" s="267"/>
      <c r="F5" s="271" t="s">
        <v>3</v>
      </c>
      <c r="G5" s="270" t="s">
        <v>2</v>
      </c>
      <c r="H5" s="40" t="s">
        <v>55</v>
      </c>
      <c r="I5" s="41"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25</v>
      </c>
      <c r="D8" s="48">
        <f>G8*0.5659</f>
        <v>271.632</v>
      </c>
      <c r="E8" s="49" t="s">
        <v>109</v>
      </c>
      <c r="F8" s="42" t="s">
        <v>13</v>
      </c>
      <c r="G8" s="46">
        <v>480</v>
      </c>
      <c r="H8" s="132">
        <v>26</v>
      </c>
      <c r="I8" s="47">
        <v>12480</v>
      </c>
    </row>
    <row r="9" spans="2:9" ht="9">
      <c r="B9" s="74">
        <v>2</v>
      </c>
      <c r="C9" s="27" t="s">
        <v>26</v>
      </c>
      <c r="D9" s="50">
        <f aca="true" t="shared" si="0" ref="D9:D16">G9*0.5659</f>
        <v>538.7368</v>
      </c>
      <c r="E9" s="51" t="s">
        <v>109</v>
      </c>
      <c r="F9" s="28" t="s">
        <v>13</v>
      </c>
      <c r="G9" s="29">
        <v>952</v>
      </c>
      <c r="H9" s="133">
        <v>22</v>
      </c>
      <c r="I9" s="31">
        <v>20944</v>
      </c>
    </row>
    <row r="10" spans="2:9" ht="9">
      <c r="B10" s="74">
        <v>3</v>
      </c>
      <c r="C10" s="27" t="s">
        <v>18</v>
      </c>
      <c r="D10" s="50">
        <f t="shared" si="0"/>
        <v>647.9554999999999</v>
      </c>
      <c r="E10" s="51" t="s">
        <v>109</v>
      </c>
      <c r="F10" s="28" t="s">
        <v>13</v>
      </c>
      <c r="G10" s="29">
        <v>1145</v>
      </c>
      <c r="H10" s="133">
        <v>16</v>
      </c>
      <c r="I10" s="31">
        <v>18320</v>
      </c>
    </row>
    <row r="11" spans="2:9" ht="9">
      <c r="B11" s="74">
        <v>4</v>
      </c>
      <c r="C11" s="27" t="s">
        <v>27</v>
      </c>
      <c r="D11" s="50">
        <f t="shared" si="0"/>
        <v>237564.81999999998</v>
      </c>
      <c r="E11" s="51" t="s">
        <v>109</v>
      </c>
      <c r="F11" s="28" t="s">
        <v>13</v>
      </c>
      <c r="G11" s="29">
        <v>419800</v>
      </c>
      <c r="H11" s="133">
        <v>6</v>
      </c>
      <c r="I11" s="31">
        <v>2518800</v>
      </c>
    </row>
    <row r="12" spans="2:9" ht="9">
      <c r="B12" s="74">
        <v>5</v>
      </c>
      <c r="C12" s="27" t="s">
        <v>14</v>
      </c>
      <c r="D12" s="50">
        <f t="shared" si="0"/>
        <v>10891.311399999999</v>
      </c>
      <c r="E12" s="51" t="s">
        <v>109</v>
      </c>
      <c r="F12" s="28" t="s">
        <v>13</v>
      </c>
      <c r="G12" s="29">
        <v>19246</v>
      </c>
      <c r="H12" s="133">
        <v>5</v>
      </c>
      <c r="I12" s="31">
        <v>96230</v>
      </c>
    </row>
    <row r="13" spans="2:9" ht="9">
      <c r="B13" s="74">
        <v>6</v>
      </c>
      <c r="C13" s="27" t="s">
        <v>16</v>
      </c>
      <c r="D13" s="50">
        <f t="shared" si="0"/>
        <v>521.7597999999999</v>
      </c>
      <c r="E13" s="51" t="s">
        <v>109</v>
      </c>
      <c r="F13" s="28" t="s">
        <v>13</v>
      </c>
      <c r="G13" s="29">
        <v>922</v>
      </c>
      <c r="H13" s="133">
        <v>3</v>
      </c>
      <c r="I13" s="31">
        <v>2766</v>
      </c>
    </row>
    <row r="14" spans="2:9" ht="9">
      <c r="B14" s="74">
        <v>7</v>
      </c>
      <c r="C14" s="27" t="s">
        <v>28</v>
      </c>
      <c r="D14" s="50">
        <f t="shared" si="0"/>
        <v>4.5272</v>
      </c>
      <c r="E14" s="51" t="s">
        <v>109</v>
      </c>
      <c r="F14" s="28" t="s">
        <v>13</v>
      </c>
      <c r="G14" s="29">
        <v>8</v>
      </c>
      <c r="H14" s="133">
        <v>12</v>
      </c>
      <c r="I14" s="31">
        <v>96</v>
      </c>
    </row>
    <row r="15" spans="2:9" ht="9">
      <c r="B15" s="74">
        <v>8</v>
      </c>
      <c r="C15" s="27" t="s">
        <v>15</v>
      </c>
      <c r="D15" s="50">
        <f t="shared" si="0"/>
        <v>307134.3024</v>
      </c>
      <c r="E15" s="51" t="s">
        <v>109</v>
      </c>
      <c r="F15" s="28" t="s">
        <v>13</v>
      </c>
      <c r="G15" s="29">
        <v>542736</v>
      </c>
      <c r="H15" s="133">
        <v>4</v>
      </c>
      <c r="I15" s="31">
        <v>2170944</v>
      </c>
    </row>
    <row r="16" spans="2:9" ht="9">
      <c r="B16" s="74">
        <v>9</v>
      </c>
      <c r="C16" s="27" t="s">
        <v>17</v>
      </c>
      <c r="D16" s="50">
        <f t="shared" si="0"/>
        <v>13263.564199999999</v>
      </c>
      <c r="E16" s="51" t="s">
        <v>109</v>
      </c>
      <c r="F16" s="28" t="s">
        <v>13</v>
      </c>
      <c r="G16" s="29">
        <v>23438</v>
      </c>
      <c r="H16" s="133">
        <v>4</v>
      </c>
      <c r="I16" s="31">
        <v>93752</v>
      </c>
    </row>
    <row r="17" spans="2:9" ht="9" customHeight="1">
      <c r="B17" s="74">
        <v>10</v>
      </c>
      <c r="C17" s="27" t="s">
        <v>29</v>
      </c>
      <c r="D17" s="50"/>
      <c r="E17" s="51"/>
      <c r="F17" s="28" t="s">
        <v>4</v>
      </c>
      <c r="G17" s="29">
        <v>85425</v>
      </c>
      <c r="H17" s="133">
        <v>75</v>
      </c>
      <c r="I17" s="31">
        <v>6406875</v>
      </c>
    </row>
    <row r="18" spans="2:9" ht="9">
      <c r="B18" s="74">
        <v>11</v>
      </c>
      <c r="C18" s="27" t="s">
        <v>30</v>
      </c>
      <c r="D18" s="50"/>
      <c r="E18" s="51"/>
      <c r="F18" s="28" t="s">
        <v>4</v>
      </c>
      <c r="G18" s="29">
        <v>118899</v>
      </c>
      <c r="H18" s="133">
        <v>14</v>
      </c>
      <c r="I18" s="31">
        <v>1664586</v>
      </c>
    </row>
    <row r="19" spans="2:9" ht="9" customHeight="1">
      <c r="B19" s="74">
        <v>12</v>
      </c>
      <c r="C19" s="27" t="s">
        <v>31</v>
      </c>
      <c r="D19" s="50"/>
      <c r="E19" s="51"/>
      <c r="F19" s="28" t="s">
        <v>4</v>
      </c>
      <c r="G19" s="29">
        <v>42526</v>
      </c>
      <c r="H19" s="133">
        <v>4</v>
      </c>
      <c r="I19" s="31">
        <v>170104</v>
      </c>
    </row>
    <row r="20" spans="2:9" ht="9">
      <c r="B20" s="74">
        <v>13</v>
      </c>
      <c r="C20" s="27" t="s">
        <v>32</v>
      </c>
      <c r="D20" s="50"/>
      <c r="E20" s="51"/>
      <c r="F20" s="28" t="s">
        <v>4</v>
      </c>
      <c r="G20" s="29">
        <v>68706</v>
      </c>
      <c r="H20" s="133">
        <v>2</v>
      </c>
      <c r="I20" s="31">
        <v>137412</v>
      </c>
    </row>
    <row r="21" spans="2:9" ht="9">
      <c r="B21" s="74">
        <v>14</v>
      </c>
      <c r="C21" s="27" t="s">
        <v>33</v>
      </c>
      <c r="D21" s="50"/>
      <c r="E21" s="51"/>
      <c r="F21" s="28" t="s">
        <v>4</v>
      </c>
      <c r="G21" s="29">
        <v>6424</v>
      </c>
      <c r="H21" s="133">
        <v>10</v>
      </c>
      <c r="I21" s="31">
        <v>64240</v>
      </c>
    </row>
    <row r="22" spans="2:9" ht="9">
      <c r="B22" s="74">
        <v>15</v>
      </c>
      <c r="C22" s="27" t="s">
        <v>34</v>
      </c>
      <c r="D22" s="50"/>
      <c r="E22" s="51"/>
      <c r="F22" s="28" t="s">
        <v>4</v>
      </c>
      <c r="G22" s="29">
        <v>61605</v>
      </c>
      <c r="H22" s="133">
        <v>35</v>
      </c>
      <c r="I22" s="31">
        <v>2156175</v>
      </c>
    </row>
    <row r="23" spans="2:9" ht="22.5" customHeight="1">
      <c r="B23" s="74">
        <v>16</v>
      </c>
      <c r="C23" s="27" t="s">
        <v>35</v>
      </c>
      <c r="D23" s="50">
        <f>G23*56.001</f>
        <v>181443.24</v>
      </c>
      <c r="E23" s="51" t="s">
        <v>110</v>
      </c>
      <c r="F23" s="28" t="s">
        <v>6</v>
      </c>
      <c r="G23" s="29">
        <v>3240</v>
      </c>
      <c r="H23" s="133">
        <v>20</v>
      </c>
      <c r="I23" s="31">
        <v>64800</v>
      </c>
    </row>
    <row r="24" spans="2:9" ht="9">
      <c r="B24" s="74">
        <v>17</v>
      </c>
      <c r="C24" s="27" t="s">
        <v>36</v>
      </c>
      <c r="D24" s="50"/>
      <c r="E24" s="51"/>
      <c r="F24" s="28" t="s">
        <v>4</v>
      </c>
      <c r="G24" s="29">
        <v>288951</v>
      </c>
      <c r="H24" s="133">
        <v>0.8</v>
      </c>
      <c r="I24" s="31">
        <v>231161</v>
      </c>
    </row>
    <row r="25" spans="2:9" ht="9">
      <c r="B25" s="74">
        <v>18</v>
      </c>
      <c r="C25" s="27" t="s">
        <v>37</v>
      </c>
      <c r="D25" s="52"/>
      <c r="E25" s="51"/>
      <c r="F25" s="28" t="s">
        <v>4</v>
      </c>
      <c r="G25" s="29">
        <v>1621149</v>
      </c>
      <c r="H25" s="133">
        <v>0.2</v>
      </c>
      <c r="I25" s="31">
        <v>324230</v>
      </c>
    </row>
    <row r="26" spans="2:9" ht="9">
      <c r="B26" s="74">
        <v>19</v>
      </c>
      <c r="C26" s="27" t="s">
        <v>38</v>
      </c>
      <c r="D26" s="50"/>
      <c r="E26" s="51"/>
      <c r="F26" s="28" t="s">
        <v>4</v>
      </c>
      <c r="G26" s="29">
        <v>1626</v>
      </c>
      <c r="H26" s="133">
        <v>25</v>
      </c>
      <c r="I26" s="31">
        <v>40650</v>
      </c>
    </row>
    <row r="27" spans="2:9" ht="9">
      <c r="B27" s="74">
        <v>20</v>
      </c>
      <c r="C27" s="27" t="s">
        <v>39</v>
      </c>
      <c r="D27" s="50"/>
      <c r="E27" s="51"/>
      <c r="F27" s="28" t="s">
        <v>4</v>
      </c>
      <c r="G27" s="29">
        <v>189</v>
      </c>
      <c r="H27" s="133">
        <v>25</v>
      </c>
      <c r="I27" s="31">
        <v>4725</v>
      </c>
    </row>
    <row r="28" spans="2:9" ht="9">
      <c r="B28" s="74">
        <v>21</v>
      </c>
      <c r="C28" s="27" t="s">
        <v>40</v>
      </c>
      <c r="D28" s="50"/>
      <c r="E28" s="51"/>
      <c r="F28" s="28" t="s">
        <v>4</v>
      </c>
      <c r="G28" s="161">
        <v>5480</v>
      </c>
      <c r="H28" s="133">
        <v>9</v>
      </c>
      <c r="I28" s="31">
        <v>49320</v>
      </c>
    </row>
    <row r="29" spans="2:9" ht="9">
      <c r="B29" s="74">
        <v>22</v>
      </c>
      <c r="C29" s="27" t="s">
        <v>5</v>
      </c>
      <c r="D29" s="163"/>
      <c r="E29" s="167"/>
      <c r="F29" s="28" t="s">
        <v>4</v>
      </c>
      <c r="G29" s="161">
        <v>70889</v>
      </c>
      <c r="H29" s="160">
        <v>0.5</v>
      </c>
      <c r="I29" s="31">
        <v>35444</v>
      </c>
    </row>
    <row r="30" spans="2:9" ht="9">
      <c r="B30" s="74">
        <v>23</v>
      </c>
      <c r="C30" s="27" t="s">
        <v>41</v>
      </c>
      <c r="D30" s="163">
        <f>G30*56.001</f>
        <v>1848.033</v>
      </c>
      <c r="E30" s="167" t="s">
        <v>110</v>
      </c>
      <c r="F30" s="28" t="s">
        <v>6</v>
      </c>
      <c r="G30" s="161">
        <v>33</v>
      </c>
      <c r="H30" s="160">
        <v>20</v>
      </c>
      <c r="I30" s="31">
        <v>660</v>
      </c>
    </row>
    <row r="31" spans="2:9" ht="9">
      <c r="B31" s="74">
        <v>24</v>
      </c>
      <c r="C31" s="27" t="s">
        <v>42</v>
      </c>
      <c r="D31" s="163"/>
      <c r="E31" s="167"/>
      <c r="F31" s="28" t="s">
        <v>4</v>
      </c>
      <c r="G31" s="161">
        <v>38307</v>
      </c>
      <c r="H31" s="160">
        <v>1</v>
      </c>
      <c r="I31" s="159">
        <v>38307</v>
      </c>
    </row>
    <row r="32" spans="2:9" ht="11.25" customHeight="1">
      <c r="B32" s="262">
        <v>25</v>
      </c>
      <c r="C32" s="264" t="s">
        <v>43</v>
      </c>
      <c r="D32" s="165"/>
      <c r="E32" s="54"/>
      <c r="F32" s="244" t="s">
        <v>4</v>
      </c>
      <c r="G32" s="236">
        <v>47421</v>
      </c>
      <c r="H32" s="246">
        <v>0.6</v>
      </c>
      <c r="I32" s="238">
        <v>28453</v>
      </c>
    </row>
    <row r="33" spans="2:9" ht="11.25" customHeight="1">
      <c r="B33" s="263"/>
      <c r="C33" s="265"/>
      <c r="D33" s="166"/>
      <c r="E33" s="56"/>
      <c r="F33" s="245"/>
      <c r="G33" s="237"/>
      <c r="H33" s="247"/>
      <c r="I33" s="239"/>
    </row>
    <row r="34" spans="2:9" ht="11.25" customHeight="1">
      <c r="B34" s="262">
        <v>26</v>
      </c>
      <c r="C34" s="264" t="s">
        <v>44</v>
      </c>
      <c r="D34" s="254">
        <f>G34*12</f>
        <v>35436</v>
      </c>
      <c r="E34" s="242" t="s">
        <v>116</v>
      </c>
      <c r="F34" s="244" t="s">
        <v>58</v>
      </c>
      <c r="G34" s="236">
        <v>2953</v>
      </c>
      <c r="H34" s="246">
        <v>0.4</v>
      </c>
      <c r="I34" s="238">
        <v>1181</v>
      </c>
    </row>
    <row r="35" spans="2:9" ht="11.25" customHeight="1">
      <c r="B35" s="263"/>
      <c r="C35" s="265"/>
      <c r="D35" s="255"/>
      <c r="E35" s="243"/>
      <c r="F35" s="245"/>
      <c r="G35" s="237"/>
      <c r="H35" s="247"/>
      <c r="I35" s="239"/>
    </row>
    <row r="36" spans="2:9" ht="11.25" customHeight="1">
      <c r="B36" s="262">
        <v>27</v>
      </c>
      <c r="C36" s="264" t="s">
        <v>45</v>
      </c>
      <c r="D36" s="165"/>
      <c r="E36" s="54"/>
      <c r="F36" s="244" t="s">
        <v>4</v>
      </c>
      <c r="G36" s="244">
        <v>296</v>
      </c>
      <c r="H36" s="246">
        <v>40</v>
      </c>
      <c r="I36" s="250">
        <v>11840</v>
      </c>
    </row>
    <row r="37" spans="2:9" ht="11.25" customHeight="1">
      <c r="B37" s="263"/>
      <c r="C37" s="265"/>
      <c r="D37" s="166"/>
      <c r="E37" s="56"/>
      <c r="F37" s="245"/>
      <c r="G37" s="245"/>
      <c r="H37" s="247"/>
      <c r="I37" s="251"/>
    </row>
    <row r="38" spans="2:9" ht="11.25" customHeight="1">
      <c r="B38" s="262">
        <v>28</v>
      </c>
      <c r="C38" s="264" t="s">
        <v>46</v>
      </c>
      <c r="D38" s="240">
        <f>G38*56.001</f>
        <v>471080.41199999995</v>
      </c>
      <c r="E38" s="242" t="s">
        <v>110</v>
      </c>
      <c r="F38" s="244" t="s">
        <v>6</v>
      </c>
      <c r="G38" s="236">
        <v>8412</v>
      </c>
      <c r="H38" s="246">
        <v>20</v>
      </c>
      <c r="I38" s="238">
        <v>168240</v>
      </c>
    </row>
    <row r="39" spans="2:9" ht="11.25" customHeight="1">
      <c r="B39" s="263"/>
      <c r="C39" s="265"/>
      <c r="D39" s="241"/>
      <c r="E39" s="243"/>
      <c r="F39" s="245"/>
      <c r="G39" s="237"/>
      <c r="H39" s="247"/>
      <c r="I39" s="239"/>
    </row>
    <row r="40" spans="2:9" ht="11.25" customHeight="1">
      <c r="B40" s="262">
        <v>29</v>
      </c>
      <c r="C40" s="264" t="s">
        <v>203</v>
      </c>
      <c r="D40" s="240">
        <f>G40*56.001</f>
        <v>2815058.2679999997</v>
      </c>
      <c r="E40" s="242" t="s">
        <v>110</v>
      </c>
      <c r="F40" s="244" t="s">
        <v>6</v>
      </c>
      <c r="G40" s="236">
        <v>50268</v>
      </c>
      <c r="H40" s="246">
        <v>3.4</v>
      </c>
      <c r="I40" s="238">
        <v>170911</v>
      </c>
    </row>
    <row r="41" spans="2:9" ht="11.25" customHeight="1">
      <c r="B41" s="263"/>
      <c r="C41" s="265"/>
      <c r="D41" s="241"/>
      <c r="E41" s="243"/>
      <c r="F41" s="245"/>
      <c r="G41" s="237"/>
      <c r="H41" s="247"/>
      <c r="I41" s="239"/>
    </row>
    <row r="42" spans="2:9" ht="9">
      <c r="B42" s="74">
        <v>30</v>
      </c>
      <c r="C42" s="27" t="s">
        <v>48</v>
      </c>
      <c r="D42" s="163">
        <f aca="true" t="shared" si="1" ref="D42:D77">G42*56.001</f>
        <v>17662995.404999997</v>
      </c>
      <c r="E42" s="167" t="s">
        <v>110</v>
      </c>
      <c r="F42" s="162" t="s">
        <v>6</v>
      </c>
      <c r="G42" s="161">
        <v>315405</v>
      </c>
      <c r="H42" s="160">
        <v>3</v>
      </c>
      <c r="I42" s="159">
        <v>946215</v>
      </c>
    </row>
    <row r="43" spans="2:9" ht="9">
      <c r="B43" s="74">
        <v>31</v>
      </c>
      <c r="C43" s="27" t="s">
        <v>49</v>
      </c>
      <c r="D43" s="163">
        <f t="shared" si="1"/>
        <v>1969779.1739999999</v>
      </c>
      <c r="E43" s="167" t="s">
        <v>110</v>
      </c>
      <c r="F43" s="162" t="s">
        <v>6</v>
      </c>
      <c r="G43" s="161">
        <v>35174</v>
      </c>
      <c r="H43" s="160">
        <v>4.75</v>
      </c>
      <c r="I43" s="159">
        <v>167076</v>
      </c>
    </row>
    <row r="44" spans="2:9" ht="11.25" customHeight="1">
      <c r="B44" s="262">
        <v>32</v>
      </c>
      <c r="C44" s="264" t="s">
        <v>50</v>
      </c>
      <c r="D44" s="240">
        <f>G44*56.001</f>
        <v>41635847.484</v>
      </c>
      <c r="E44" s="242" t="s">
        <v>110</v>
      </c>
      <c r="F44" s="244" t="s">
        <v>6</v>
      </c>
      <c r="G44" s="236">
        <v>743484</v>
      </c>
      <c r="H44" s="246">
        <v>4.2</v>
      </c>
      <c r="I44" s="238">
        <v>3122633</v>
      </c>
    </row>
    <row r="45" spans="2:9" ht="11.25" customHeight="1">
      <c r="B45" s="263"/>
      <c r="C45" s="265"/>
      <c r="D45" s="241"/>
      <c r="E45" s="243"/>
      <c r="F45" s="245"/>
      <c r="G45" s="237"/>
      <c r="H45" s="247"/>
      <c r="I45" s="239"/>
    </row>
    <row r="46" spans="2:9" ht="9">
      <c r="B46" s="74">
        <v>33</v>
      </c>
      <c r="C46" s="27" t="s">
        <v>51</v>
      </c>
      <c r="D46" s="163">
        <f t="shared" si="1"/>
        <v>1545907.605</v>
      </c>
      <c r="E46" s="167" t="s">
        <v>110</v>
      </c>
      <c r="F46" s="162" t="s">
        <v>6</v>
      </c>
      <c r="G46" s="161">
        <v>27605</v>
      </c>
      <c r="H46" s="160">
        <v>1.6</v>
      </c>
      <c r="I46" s="159">
        <v>44168</v>
      </c>
    </row>
    <row r="47" spans="2:9" ht="9">
      <c r="B47" s="74">
        <v>34</v>
      </c>
      <c r="C47" s="27" t="s">
        <v>52</v>
      </c>
      <c r="D47" s="163">
        <f t="shared" si="1"/>
        <v>35784.638999999996</v>
      </c>
      <c r="E47" s="51" t="s">
        <v>110</v>
      </c>
      <c r="F47" s="28" t="s">
        <v>6</v>
      </c>
      <c r="G47" s="161">
        <v>639</v>
      </c>
      <c r="H47" s="160">
        <v>12</v>
      </c>
      <c r="I47" s="159">
        <v>7668</v>
      </c>
    </row>
    <row r="48" spans="2:9" ht="9">
      <c r="B48" s="74">
        <v>35</v>
      </c>
      <c r="C48" s="27" t="s">
        <v>53</v>
      </c>
      <c r="D48" s="163">
        <f t="shared" si="1"/>
        <v>2687711.994</v>
      </c>
      <c r="E48" s="51" t="s">
        <v>110</v>
      </c>
      <c r="F48" s="28" t="s">
        <v>6</v>
      </c>
      <c r="G48" s="161">
        <v>47994</v>
      </c>
      <c r="H48" s="160">
        <v>3.75</v>
      </c>
      <c r="I48" s="31">
        <v>179977</v>
      </c>
    </row>
    <row r="49" spans="2:9" ht="9">
      <c r="B49" s="74">
        <v>36</v>
      </c>
      <c r="C49" s="27" t="s">
        <v>196</v>
      </c>
      <c r="D49" s="50">
        <f t="shared" si="1"/>
        <v>363446.49</v>
      </c>
      <c r="E49" s="51" t="s">
        <v>110</v>
      </c>
      <c r="F49" s="28" t="s">
        <v>6</v>
      </c>
      <c r="G49" s="161">
        <v>6490</v>
      </c>
      <c r="H49" s="160">
        <v>16</v>
      </c>
      <c r="I49" s="31">
        <v>103840</v>
      </c>
    </row>
    <row r="50" spans="2:9" ht="9" customHeight="1">
      <c r="B50" s="74">
        <v>37</v>
      </c>
      <c r="C50" s="27" t="s">
        <v>59</v>
      </c>
      <c r="D50" s="50">
        <f t="shared" si="1"/>
        <v>123202.2</v>
      </c>
      <c r="E50" s="51" t="s">
        <v>110</v>
      </c>
      <c r="F50" s="28" t="s">
        <v>6</v>
      </c>
      <c r="G50" s="29">
        <v>2200</v>
      </c>
      <c r="H50" s="133">
        <v>15</v>
      </c>
      <c r="I50" s="31">
        <v>33000</v>
      </c>
    </row>
    <row r="51" spans="2:9" ht="9">
      <c r="B51" s="74">
        <v>38</v>
      </c>
      <c r="C51" s="27" t="s">
        <v>60</v>
      </c>
      <c r="D51" s="50">
        <f t="shared" si="1"/>
        <v>27552.492</v>
      </c>
      <c r="E51" s="51" t="s">
        <v>110</v>
      </c>
      <c r="F51" s="28" t="s">
        <v>6</v>
      </c>
      <c r="G51" s="29">
        <v>492</v>
      </c>
      <c r="H51" s="133">
        <v>20</v>
      </c>
      <c r="I51" s="31">
        <v>9840</v>
      </c>
    </row>
    <row r="52" spans="2:9" ht="9" customHeight="1">
      <c r="B52" s="74">
        <v>39</v>
      </c>
      <c r="C52" s="27" t="s">
        <v>61</v>
      </c>
      <c r="D52" s="50">
        <f t="shared" si="1"/>
        <v>3562167.6089999997</v>
      </c>
      <c r="E52" s="51" t="s">
        <v>110</v>
      </c>
      <c r="F52" s="28" t="s">
        <v>6</v>
      </c>
      <c r="G52" s="29">
        <v>63609</v>
      </c>
      <c r="H52" s="133">
        <v>3</v>
      </c>
      <c r="I52" s="31">
        <v>190827</v>
      </c>
    </row>
    <row r="53" spans="2:9" ht="9">
      <c r="B53" s="74">
        <v>40</v>
      </c>
      <c r="C53" s="27" t="s">
        <v>197</v>
      </c>
      <c r="D53" s="50">
        <f t="shared" si="1"/>
        <v>15633407.162999999</v>
      </c>
      <c r="E53" s="51" t="s">
        <v>110</v>
      </c>
      <c r="F53" s="28" t="s">
        <v>6</v>
      </c>
      <c r="G53" s="29">
        <v>279163</v>
      </c>
      <c r="H53" s="133">
        <v>1.4</v>
      </c>
      <c r="I53" s="31">
        <v>390828</v>
      </c>
    </row>
    <row r="54" spans="2:9" ht="9">
      <c r="B54" s="74">
        <v>41</v>
      </c>
      <c r="C54" s="27" t="s">
        <v>19</v>
      </c>
      <c r="D54" s="50">
        <f t="shared" si="1"/>
        <v>6252735.654</v>
      </c>
      <c r="E54" s="51" t="s">
        <v>110</v>
      </c>
      <c r="F54" s="28" t="s">
        <v>6</v>
      </c>
      <c r="G54" s="29">
        <v>111654</v>
      </c>
      <c r="H54" s="135">
        <v>3.33333333333333</v>
      </c>
      <c r="I54" s="31">
        <v>372180</v>
      </c>
    </row>
    <row r="55" spans="2:9" ht="9">
      <c r="B55" s="74">
        <v>42</v>
      </c>
      <c r="C55" s="27" t="s">
        <v>63</v>
      </c>
      <c r="D55" s="50">
        <f t="shared" si="1"/>
        <v>547577.7779999999</v>
      </c>
      <c r="E55" s="51" t="s">
        <v>110</v>
      </c>
      <c r="F55" s="28" t="s">
        <v>6</v>
      </c>
      <c r="G55" s="29">
        <v>9778</v>
      </c>
      <c r="H55" s="133">
        <v>15</v>
      </c>
      <c r="I55" s="31">
        <v>146670</v>
      </c>
    </row>
    <row r="56" spans="2:9" ht="9">
      <c r="B56" s="74">
        <v>43</v>
      </c>
      <c r="C56" s="27" t="s">
        <v>64</v>
      </c>
      <c r="D56" s="50">
        <f t="shared" si="1"/>
        <v>11256.201</v>
      </c>
      <c r="E56" s="51" t="s">
        <v>110</v>
      </c>
      <c r="F56" s="28" t="s">
        <v>6</v>
      </c>
      <c r="G56" s="29">
        <v>201</v>
      </c>
      <c r="H56" s="133">
        <v>2</v>
      </c>
      <c r="I56" s="31">
        <v>402</v>
      </c>
    </row>
    <row r="57" spans="2:9" ht="9">
      <c r="B57" s="74">
        <v>44</v>
      </c>
      <c r="C57" s="27" t="s">
        <v>65</v>
      </c>
      <c r="D57" s="50">
        <f t="shared" si="1"/>
        <v>28336.505999999998</v>
      </c>
      <c r="E57" s="51" t="s">
        <v>110</v>
      </c>
      <c r="F57" s="28" t="s">
        <v>6</v>
      </c>
      <c r="G57" s="29">
        <v>506</v>
      </c>
      <c r="H57" s="133">
        <v>5.5</v>
      </c>
      <c r="I57" s="31">
        <v>2783</v>
      </c>
    </row>
    <row r="58" spans="2:9" ht="9" customHeight="1">
      <c r="B58" s="74">
        <v>45</v>
      </c>
      <c r="C58" s="27" t="s">
        <v>101</v>
      </c>
      <c r="D58" s="50">
        <f t="shared" si="1"/>
        <v>8512.152</v>
      </c>
      <c r="E58" s="51" t="s">
        <v>110</v>
      </c>
      <c r="F58" s="28" t="s">
        <v>6</v>
      </c>
      <c r="G58" s="29">
        <v>152</v>
      </c>
      <c r="H58" s="133">
        <v>10</v>
      </c>
      <c r="I58" s="31">
        <v>1520</v>
      </c>
    </row>
    <row r="59" spans="2:9" ht="9">
      <c r="B59" s="74">
        <v>46</v>
      </c>
      <c r="C59" s="27" t="s">
        <v>10</v>
      </c>
      <c r="D59" s="50"/>
      <c r="E59" s="51"/>
      <c r="F59" s="28" t="s">
        <v>4</v>
      </c>
      <c r="G59" s="29">
        <v>581</v>
      </c>
      <c r="H59" s="133">
        <v>0.6</v>
      </c>
      <c r="I59" s="31">
        <v>349</v>
      </c>
    </row>
    <row r="60" spans="2:9" ht="9">
      <c r="B60" s="74">
        <v>47</v>
      </c>
      <c r="C60" s="27" t="s">
        <v>11</v>
      </c>
      <c r="D60" s="50">
        <f t="shared" si="1"/>
        <v>6104.1089999999995</v>
      </c>
      <c r="E60" s="51" t="s">
        <v>110</v>
      </c>
      <c r="F60" s="28" t="s">
        <v>6</v>
      </c>
      <c r="G60" s="29">
        <v>109</v>
      </c>
      <c r="H60" s="133">
        <v>5</v>
      </c>
      <c r="I60" s="31">
        <v>545</v>
      </c>
    </row>
    <row r="61" spans="2:9" ht="9">
      <c r="B61" s="74">
        <v>48</v>
      </c>
      <c r="C61" s="27" t="s">
        <v>66</v>
      </c>
      <c r="D61" s="50">
        <f t="shared" si="1"/>
        <v>340598.082</v>
      </c>
      <c r="E61" s="51" t="s">
        <v>110</v>
      </c>
      <c r="F61" s="28" t="s">
        <v>6</v>
      </c>
      <c r="G61" s="29">
        <v>6082</v>
      </c>
      <c r="H61" s="133">
        <v>30</v>
      </c>
      <c r="I61" s="31">
        <v>182460</v>
      </c>
    </row>
    <row r="62" spans="2:9" ht="9">
      <c r="B62" s="74">
        <v>49</v>
      </c>
      <c r="C62" s="27" t="s">
        <v>245</v>
      </c>
      <c r="D62" s="50">
        <f t="shared" si="1"/>
        <v>1436929.659</v>
      </c>
      <c r="E62" s="51" t="s">
        <v>110</v>
      </c>
      <c r="F62" s="28" t="s">
        <v>6</v>
      </c>
      <c r="G62" s="29">
        <v>25659</v>
      </c>
      <c r="H62" s="133">
        <v>20</v>
      </c>
      <c r="I62" s="31">
        <v>513180</v>
      </c>
    </row>
    <row r="63" spans="2:9" ht="9">
      <c r="B63" s="74">
        <v>50</v>
      </c>
      <c r="C63" s="27" t="s">
        <v>7</v>
      </c>
      <c r="D63" s="50">
        <f t="shared" si="1"/>
        <v>1620388.9349999998</v>
      </c>
      <c r="E63" s="51" t="s">
        <v>110</v>
      </c>
      <c r="F63" s="28" t="s">
        <v>6</v>
      </c>
      <c r="G63" s="29">
        <v>28935</v>
      </c>
      <c r="H63" s="133">
        <v>30</v>
      </c>
      <c r="I63" s="31">
        <v>868050</v>
      </c>
    </row>
    <row r="64" spans="2:9" ht="9">
      <c r="B64" s="74">
        <v>51</v>
      </c>
      <c r="C64" s="27" t="s">
        <v>67</v>
      </c>
      <c r="D64" s="50">
        <f t="shared" si="1"/>
        <v>18760.335</v>
      </c>
      <c r="E64" s="51" t="s">
        <v>110</v>
      </c>
      <c r="F64" s="28" t="s">
        <v>6</v>
      </c>
      <c r="G64" s="29">
        <v>335</v>
      </c>
      <c r="H64" s="133">
        <v>25</v>
      </c>
      <c r="I64" s="31">
        <v>8375</v>
      </c>
    </row>
    <row r="65" spans="2:9" ht="9">
      <c r="B65" s="74">
        <v>52</v>
      </c>
      <c r="C65" s="27" t="s">
        <v>9</v>
      </c>
      <c r="D65" s="50">
        <f t="shared" si="1"/>
        <v>485472.669</v>
      </c>
      <c r="E65" s="51" t="s">
        <v>110</v>
      </c>
      <c r="F65" s="28" t="s">
        <v>6</v>
      </c>
      <c r="G65" s="29">
        <v>8669</v>
      </c>
      <c r="H65" s="133">
        <v>20</v>
      </c>
      <c r="I65" s="31">
        <v>173380</v>
      </c>
    </row>
    <row r="66" spans="2:9" ht="9">
      <c r="B66" s="74">
        <v>53</v>
      </c>
      <c r="C66" s="27" t="s">
        <v>68</v>
      </c>
      <c r="D66" s="50">
        <f>G66*0.01414</f>
        <v>118474.16756</v>
      </c>
      <c r="E66" s="51" t="s">
        <v>109</v>
      </c>
      <c r="F66" s="28" t="s">
        <v>69</v>
      </c>
      <c r="G66" s="29">
        <v>8378654</v>
      </c>
      <c r="H66" s="135">
        <v>0.08333333333333333</v>
      </c>
      <c r="I66" s="31">
        <v>698221</v>
      </c>
    </row>
    <row r="67" spans="2:9" ht="9">
      <c r="B67" s="74">
        <v>54</v>
      </c>
      <c r="C67" s="27" t="s">
        <v>12</v>
      </c>
      <c r="D67" s="50"/>
      <c r="E67" s="51"/>
      <c r="F67" s="28" t="s">
        <v>4</v>
      </c>
      <c r="G67" s="29">
        <v>41861393</v>
      </c>
      <c r="H67" s="133" t="s">
        <v>96</v>
      </c>
      <c r="I67" s="31">
        <v>465127</v>
      </c>
    </row>
    <row r="68" spans="2:9" ht="9">
      <c r="B68" s="74">
        <v>55</v>
      </c>
      <c r="C68" s="27" t="s">
        <v>214</v>
      </c>
      <c r="D68" s="50">
        <f t="shared" si="1"/>
        <v>175115.12699999998</v>
      </c>
      <c r="E68" s="51" t="s">
        <v>110</v>
      </c>
      <c r="F68" s="28" t="s">
        <v>6</v>
      </c>
      <c r="G68" s="29">
        <v>3127</v>
      </c>
      <c r="H68" s="133">
        <v>100</v>
      </c>
      <c r="I68" s="31">
        <v>312700</v>
      </c>
    </row>
    <row r="69" spans="2:9" ht="9">
      <c r="B69" s="74">
        <v>56</v>
      </c>
      <c r="C69" s="27" t="s">
        <v>70</v>
      </c>
      <c r="D69" s="50">
        <f t="shared" si="1"/>
        <v>8848.158</v>
      </c>
      <c r="E69" s="51" t="s">
        <v>110</v>
      </c>
      <c r="F69" s="28" t="s">
        <v>6</v>
      </c>
      <c r="G69" s="29">
        <v>158</v>
      </c>
      <c r="H69" s="133">
        <v>30</v>
      </c>
      <c r="I69" s="31">
        <v>4740</v>
      </c>
    </row>
    <row r="70" spans="2:9" ht="9">
      <c r="B70" s="74">
        <v>57</v>
      </c>
      <c r="C70" s="27" t="s">
        <v>71</v>
      </c>
      <c r="D70" s="50">
        <f t="shared" si="1"/>
        <v>87137.556</v>
      </c>
      <c r="E70" s="51" t="s">
        <v>110</v>
      </c>
      <c r="F70" s="28" t="s">
        <v>6</v>
      </c>
      <c r="G70" s="29">
        <v>1556</v>
      </c>
      <c r="H70" s="133">
        <v>80</v>
      </c>
      <c r="I70" s="31">
        <v>124480</v>
      </c>
    </row>
    <row r="71" spans="2:9" ht="9">
      <c r="B71" s="74">
        <v>58</v>
      </c>
      <c r="C71" s="27" t="s">
        <v>72</v>
      </c>
      <c r="D71" s="50">
        <f t="shared" si="1"/>
        <v>112.002</v>
      </c>
      <c r="E71" s="51" t="s">
        <v>110</v>
      </c>
      <c r="F71" s="28" t="s">
        <v>6</v>
      </c>
      <c r="G71" s="29">
        <v>2</v>
      </c>
      <c r="H71" s="133">
        <v>20</v>
      </c>
      <c r="I71" s="31">
        <v>40</v>
      </c>
    </row>
    <row r="72" spans="2:9" ht="9">
      <c r="B72" s="74">
        <v>59</v>
      </c>
      <c r="C72" s="27" t="s">
        <v>73</v>
      </c>
      <c r="D72" s="50">
        <f t="shared" si="1"/>
        <v>1456.0259999999998</v>
      </c>
      <c r="E72" s="51" t="s">
        <v>110</v>
      </c>
      <c r="F72" s="28" t="s">
        <v>6</v>
      </c>
      <c r="G72" s="29">
        <v>26</v>
      </c>
      <c r="H72" s="133">
        <v>25</v>
      </c>
      <c r="I72" s="31">
        <v>650</v>
      </c>
    </row>
    <row r="73" spans="2:9" ht="9">
      <c r="B73" s="74">
        <v>60</v>
      </c>
      <c r="C73" s="27" t="s">
        <v>8</v>
      </c>
      <c r="D73" s="50">
        <f t="shared" si="1"/>
        <v>8848.158</v>
      </c>
      <c r="E73" s="51" t="s">
        <v>110</v>
      </c>
      <c r="F73" s="28" t="s">
        <v>6</v>
      </c>
      <c r="G73" s="29">
        <v>158</v>
      </c>
      <c r="H73" s="133">
        <v>25</v>
      </c>
      <c r="I73" s="31">
        <v>3950</v>
      </c>
    </row>
    <row r="74" spans="2:9" ht="9">
      <c r="B74" s="74">
        <v>61</v>
      </c>
      <c r="C74" s="27" t="s">
        <v>74</v>
      </c>
      <c r="D74" s="50">
        <f t="shared" si="1"/>
        <v>11816.211</v>
      </c>
      <c r="E74" s="51" t="s">
        <v>110</v>
      </c>
      <c r="F74" s="28" t="s">
        <v>6</v>
      </c>
      <c r="G74" s="29">
        <v>211</v>
      </c>
      <c r="H74" s="133">
        <v>20</v>
      </c>
      <c r="I74" s="31">
        <v>4220</v>
      </c>
    </row>
    <row r="75" spans="2:9" ht="9">
      <c r="B75" s="74">
        <v>62</v>
      </c>
      <c r="C75" s="27" t="s">
        <v>75</v>
      </c>
      <c r="D75" s="50">
        <f t="shared" si="1"/>
        <v>168451.008</v>
      </c>
      <c r="E75" s="51" t="s">
        <v>110</v>
      </c>
      <c r="F75" s="28" t="s">
        <v>6</v>
      </c>
      <c r="G75" s="29">
        <v>3008</v>
      </c>
      <c r="H75" s="133">
        <v>60</v>
      </c>
      <c r="I75" s="31">
        <v>180480</v>
      </c>
    </row>
    <row r="76" spans="2:9" ht="9">
      <c r="B76" s="74">
        <v>63</v>
      </c>
      <c r="C76" s="27" t="s">
        <v>20</v>
      </c>
      <c r="D76" s="50">
        <f t="shared" si="1"/>
        <v>11123702.634</v>
      </c>
      <c r="E76" s="51" t="s">
        <v>110</v>
      </c>
      <c r="F76" s="28" t="s">
        <v>6</v>
      </c>
      <c r="G76" s="29">
        <v>198634</v>
      </c>
      <c r="H76" s="135">
        <v>0.8333333333333334</v>
      </c>
      <c r="I76" s="31">
        <v>165528</v>
      </c>
    </row>
    <row r="77" spans="2:9" ht="9">
      <c r="B77" s="74">
        <v>64</v>
      </c>
      <c r="C77" s="27" t="s">
        <v>76</v>
      </c>
      <c r="D77" s="50">
        <f t="shared" si="1"/>
        <v>9469097.088</v>
      </c>
      <c r="E77" s="51" t="s">
        <v>110</v>
      </c>
      <c r="F77" s="28" t="s">
        <v>6</v>
      </c>
      <c r="G77" s="29">
        <v>169088</v>
      </c>
      <c r="H77" s="135">
        <v>1.33333333333333</v>
      </c>
      <c r="I77" s="31">
        <v>225451</v>
      </c>
    </row>
    <row r="78" spans="2:9" ht="9">
      <c r="B78" s="74">
        <v>65</v>
      </c>
      <c r="C78" s="27" t="s">
        <v>77</v>
      </c>
      <c r="D78" s="50">
        <f>G78*6.820992</f>
        <v>350101.056384</v>
      </c>
      <c r="E78" s="51" t="s">
        <v>118</v>
      </c>
      <c r="F78" s="28" t="s">
        <v>78</v>
      </c>
      <c r="G78" s="29">
        <v>51327</v>
      </c>
      <c r="H78" s="133">
        <v>11</v>
      </c>
      <c r="I78" s="31">
        <v>564597</v>
      </c>
    </row>
    <row r="79" spans="2:9" ht="9">
      <c r="B79" s="74">
        <v>66</v>
      </c>
      <c r="C79" s="27" t="s">
        <v>79</v>
      </c>
      <c r="D79" s="50">
        <f>G79*6.820992</f>
        <v>355762.479744</v>
      </c>
      <c r="E79" s="51" t="s">
        <v>118</v>
      </c>
      <c r="F79" s="28" t="s">
        <v>78</v>
      </c>
      <c r="G79" s="29">
        <v>52157</v>
      </c>
      <c r="H79" s="133">
        <v>7.5</v>
      </c>
      <c r="I79" s="31">
        <v>391177</v>
      </c>
    </row>
    <row r="80" spans="2:9" ht="9">
      <c r="B80" s="74">
        <v>67</v>
      </c>
      <c r="C80" s="27" t="s">
        <v>22</v>
      </c>
      <c r="D80" s="50">
        <f>G80*56.001</f>
        <v>4338341.469</v>
      </c>
      <c r="E80" s="51" t="s">
        <v>110</v>
      </c>
      <c r="F80" s="28" t="s">
        <v>6</v>
      </c>
      <c r="G80" s="29">
        <v>77469</v>
      </c>
      <c r="H80" s="133">
        <v>1</v>
      </c>
      <c r="I80" s="31">
        <v>77469</v>
      </c>
    </row>
    <row r="81" spans="2:9" ht="9">
      <c r="B81" s="74">
        <v>68</v>
      </c>
      <c r="C81" s="27" t="s">
        <v>80</v>
      </c>
      <c r="D81" s="50"/>
      <c r="E81" s="51"/>
      <c r="F81" s="28" t="s">
        <v>21</v>
      </c>
      <c r="G81" s="29">
        <v>479</v>
      </c>
      <c r="H81" s="133">
        <v>15</v>
      </c>
      <c r="I81" s="31">
        <v>7185</v>
      </c>
    </row>
    <row r="82" spans="2:9" ht="9">
      <c r="B82" s="74">
        <v>69</v>
      </c>
      <c r="C82" s="27" t="s">
        <v>23</v>
      </c>
      <c r="D82" s="50">
        <f>G82*56.001</f>
        <v>3188920.9439999997</v>
      </c>
      <c r="E82" s="51" t="s">
        <v>110</v>
      </c>
      <c r="F82" s="28" t="s">
        <v>6</v>
      </c>
      <c r="G82" s="29">
        <v>56944</v>
      </c>
      <c r="H82" s="133">
        <v>0.2</v>
      </c>
      <c r="I82" s="31">
        <v>11389</v>
      </c>
    </row>
    <row r="83" spans="2:9" ht="8.25" customHeight="1">
      <c r="B83" s="76"/>
      <c r="C83" s="61"/>
      <c r="D83" s="62"/>
      <c r="E83" s="63"/>
      <c r="F83" s="64"/>
      <c r="G83" s="65"/>
      <c r="H83" s="147"/>
      <c r="I83" s="66"/>
    </row>
    <row r="84" spans="2:9" ht="9">
      <c r="B84" s="77"/>
      <c r="C84" s="11"/>
      <c r="D84" s="12"/>
      <c r="E84" s="13"/>
      <c r="F84" s="14"/>
      <c r="G84" s="15"/>
      <c r="H84" s="137" t="s">
        <v>24</v>
      </c>
      <c r="I84" s="16">
        <f>SUM(I8:I83)</f>
        <v>27407016</v>
      </c>
    </row>
    <row r="85" spans="2:9" ht="9">
      <c r="B85" s="77"/>
      <c r="C85" s="11" t="s">
        <v>81</v>
      </c>
      <c r="D85" s="12"/>
      <c r="E85" s="13"/>
      <c r="F85" s="17"/>
      <c r="G85" s="18"/>
      <c r="H85" s="148"/>
      <c r="I85" s="19"/>
    </row>
    <row r="86" spans="2:9" ht="5.25" customHeight="1">
      <c r="B86" s="78"/>
      <c r="C86" s="67"/>
      <c r="D86" s="68"/>
      <c r="E86" s="69"/>
      <c r="F86" s="70"/>
      <c r="G86" s="71"/>
      <c r="H86" s="149"/>
      <c r="I86" s="72"/>
    </row>
    <row r="87" spans="2:9" ht="9">
      <c r="B87" s="74">
        <v>70</v>
      </c>
      <c r="C87" s="27" t="s">
        <v>82</v>
      </c>
      <c r="D87" s="50">
        <f>G87*1.896</f>
        <v>543067.488</v>
      </c>
      <c r="E87" s="51" t="s">
        <v>119</v>
      </c>
      <c r="F87" s="39" t="s">
        <v>83</v>
      </c>
      <c r="G87" s="29">
        <v>286428</v>
      </c>
      <c r="H87" s="135">
        <v>0.3333333333333333</v>
      </c>
      <c r="I87" s="31">
        <v>95476</v>
      </c>
    </row>
    <row r="88" spans="2:9" ht="9">
      <c r="B88" s="74">
        <v>71</v>
      </c>
      <c r="C88" s="27" t="s">
        <v>84</v>
      </c>
      <c r="D88" s="50">
        <f>G88*1.896</f>
        <v>484208.06399999995</v>
      </c>
      <c r="E88" s="51" t="s">
        <v>119</v>
      </c>
      <c r="F88" s="39" t="s">
        <v>83</v>
      </c>
      <c r="G88" s="29">
        <v>255384</v>
      </c>
      <c r="H88" s="133">
        <v>0.5</v>
      </c>
      <c r="I88" s="31">
        <v>127692</v>
      </c>
    </row>
    <row r="89" spans="2:9" ht="9">
      <c r="B89" s="74">
        <v>72</v>
      </c>
      <c r="C89" s="27" t="s">
        <v>199</v>
      </c>
      <c r="D89" s="50">
        <f>G89*1.896</f>
        <v>54318.504</v>
      </c>
      <c r="E89" s="51" t="s">
        <v>119</v>
      </c>
      <c r="F89" s="39" t="s">
        <v>83</v>
      </c>
      <c r="G89" s="29">
        <v>28649</v>
      </c>
      <c r="H89" s="133">
        <v>2</v>
      </c>
      <c r="I89" s="31">
        <v>57298</v>
      </c>
    </row>
    <row r="90" spans="2:9" ht="9">
      <c r="B90" s="74">
        <v>73</v>
      </c>
      <c r="C90" s="27" t="s">
        <v>201</v>
      </c>
      <c r="D90" s="50"/>
      <c r="E90" s="51"/>
      <c r="F90" s="39" t="s">
        <v>4</v>
      </c>
      <c r="G90" s="29">
        <v>917810</v>
      </c>
      <c r="H90" s="133">
        <v>0.25</v>
      </c>
      <c r="I90" s="31">
        <v>229452</v>
      </c>
    </row>
    <row r="91" spans="2:9" ht="9">
      <c r="B91" s="74">
        <v>74</v>
      </c>
      <c r="C91" s="27" t="s">
        <v>87</v>
      </c>
      <c r="D91" s="50"/>
      <c r="E91" s="51"/>
      <c r="F91" s="39" t="s">
        <v>4</v>
      </c>
      <c r="G91" s="29">
        <v>342554</v>
      </c>
      <c r="H91" s="135">
        <v>0.08333333333333333</v>
      </c>
      <c r="I91" s="31">
        <v>28546</v>
      </c>
    </row>
    <row r="92" spans="2:9" ht="9">
      <c r="B92" s="74">
        <v>75</v>
      </c>
      <c r="C92" s="27" t="s">
        <v>88</v>
      </c>
      <c r="D92" s="50"/>
      <c r="E92" s="51"/>
      <c r="F92" s="39" t="s">
        <v>4</v>
      </c>
      <c r="G92" s="29">
        <v>1695250</v>
      </c>
      <c r="H92" s="133" t="s">
        <v>97</v>
      </c>
      <c r="I92" s="31">
        <v>3390</v>
      </c>
    </row>
    <row r="93" spans="2:9" ht="9">
      <c r="B93" s="74">
        <v>76</v>
      </c>
      <c r="C93" s="27" t="s">
        <v>89</v>
      </c>
      <c r="D93" s="50"/>
      <c r="E93" s="51"/>
      <c r="F93" s="39" t="s">
        <v>4</v>
      </c>
      <c r="G93" s="29">
        <v>29685810</v>
      </c>
      <c r="H93" s="133" t="s">
        <v>98</v>
      </c>
      <c r="I93" s="31">
        <v>356230</v>
      </c>
    </row>
    <row r="94" spans="2:9" ht="9">
      <c r="B94" s="74">
        <v>77</v>
      </c>
      <c r="C94" s="27" t="s">
        <v>90</v>
      </c>
      <c r="D94" s="50">
        <f>G94*6.820992</f>
        <v>7878.245760000001</v>
      </c>
      <c r="E94" s="51" t="s">
        <v>118</v>
      </c>
      <c r="F94" s="28" t="s">
        <v>95</v>
      </c>
      <c r="G94" s="29">
        <v>1155</v>
      </c>
      <c r="H94" s="133">
        <v>20</v>
      </c>
      <c r="I94" s="31">
        <v>23100</v>
      </c>
    </row>
    <row r="95" spans="2:9" ht="9">
      <c r="B95" s="74">
        <v>78</v>
      </c>
      <c r="C95" s="27" t="s">
        <v>91</v>
      </c>
      <c r="D95" s="50"/>
      <c r="E95" s="51"/>
      <c r="F95" s="28" t="s">
        <v>4</v>
      </c>
      <c r="G95" s="29">
        <v>149033</v>
      </c>
      <c r="H95" s="133">
        <v>0.2</v>
      </c>
      <c r="I95" s="31">
        <v>29807</v>
      </c>
    </row>
    <row r="96" spans="2:9" ht="9">
      <c r="B96" s="74">
        <v>79</v>
      </c>
      <c r="C96" s="27" t="s">
        <v>92</v>
      </c>
      <c r="D96" s="50"/>
      <c r="E96" s="51"/>
      <c r="F96" s="28" t="s">
        <v>21</v>
      </c>
      <c r="G96" s="29">
        <v>7183</v>
      </c>
      <c r="H96" s="135">
        <v>0.6666666666666666</v>
      </c>
      <c r="I96" s="31">
        <v>4789</v>
      </c>
    </row>
    <row r="97" spans="2:9" ht="9">
      <c r="B97" s="74">
        <v>80</v>
      </c>
      <c r="C97" s="27" t="s">
        <v>93</v>
      </c>
      <c r="D97" s="50"/>
      <c r="E97" s="51"/>
      <c r="F97" s="28" t="s">
        <v>21</v>
      </c>
      <c r="G97" s="29">
        <v>9334</v>
      </c>
      <c r="H97" s="133">
        <v>6</v>
      </c>
      <c r="I97" s="31">
        <v>56004</v>
      </c>
    </row>
    <row r="98" spans="2:9" ht="10.5" customHeight="1">
      <c r="B98" s="79">
        <v>81</v>
      </c>
      <c r="C98" s="38" t="s">
        <v>94</v>
      </c>
      <c r="D98" s="57">
        <f>G98*56.001</f>
        <v>644459.508</v>
      </c>
      <c r="E98" s="58" t="s">
        <v>110</v>
      </c>
      <c r="F98" s="33" t="s">
        <v>6</v>
      </c>
      <c r="G98" s="34">
        <v>11508</v>
      </c>
      <c r="H98" s="140">
        <v>2.25</v>
      </c>
      <c r="I98" s="35">
        <v>25893</v>
      </c>
    </row>
    <row r="99" spans="2:9" ht="9">
      <c r="B99" s="23"/>
      <c r="G99" s="21"/>
      <c r="H99" s="22"/>
      <c r="I99" s="21"/>
    </row>
    <row r="100" spans="2:9" ht="15" customHeight="1">
      <c r="B100" s="266" t="s">
        <v>113</v>
      </c>
      <c r="C100" s="269" t="s">
        <v>104</v>
      </c>
      <c r="D100" s="269"/>
      <c r="E100" s="269"/>
      <c r="F100" s="269"/>
      <c r="G100" s="269"/>
      <c r="H100" s="269"/>
      <c r="I100" s="269"/>
    </row>
    <row r="101" spans="2:9" ht="24.75" customHeight="1">
      <c r="B101" s="266"/>
      <c r="C101" s="269"/>
      <c r="D101" s="269"/>
      <c r="E101" s="269"/>
      <c r="F101" s="269"/>
      <c r="G101" s="269"/>
      <c r="H101" s="269"/>
      <c r="I101" s="269"/>
    </row>
    <row r="102" spans="3:9" ht="9" customHeight="1">
      <c r="C102" s="269"/>
      <c r="D102" s="269"/>
      <c r="E102" s="269"/>
      <c r="F102" s="269"/>
      <c r="G102" s="269"/>
      <c r="H102" s="269"/>
      <c r="I102" s="269"/>
    </row>
    <row r="103" spans="2:9" ht="50.25" customHeight="1">
      <c r="B103" s="23"/>
      <c r="G103" s="21"/>
      <c r="H103" s="22"/>
      <c r="I103" s="21"/>
    </row>
    <row r="104" spans="2:9" s="6" customFormat="1" ht="11.25">
      <c r="B104" s="60" t="s">
        <v>184</v>
      </c>
      <c r="C104" s="8"/>
      <c r="D104" s="9"/>
      <c r="E104" s="10"/>
      <c r="F104" s="3"/>
      <c r="G104" s="21"/>
      <c r="H104" s="22"/>
      <c r="I104" s="21"/>
    </row>
    <row r="105" spans="2:9" s="6" customFormat="1" ht="9">
      <c r="B105" s="84"/>
      <c r="C105" s="8"/>
      <c r="D105" s="9"/>
      <c r="E105" s="10"/>
      <c r="F105" s="3"/>
      <c r="G105" s="21"/>
      <c r="H105" s="22"/>
      <c r="I105" s="21"/>
    </row>
    <row r="106" spans="2:9" s="6" customFormat="1" ht="11.25">
      <c r="B106" s="84"/>
      <c r="C106" s="120" t="s">
        <v>164</v>
      </c>
      <c r="D106" s="9"/>
      <c r="E106" s="10"/>
      <c r="F106" s="3"/>
      <c r="G106" s="130">
        <f>SUM(I84:I98)</f>
        <v>28444693</v>
      </c>
      <c r="H106" s="131" t="s">
        <v>182</v>
      </c>
      <c r="I106" s="21"/>
    </row>
    <row r="107" spans="2:18" ht="6" customHeight="1">
      <c r="B107" s="233"/>
      <c r="G107" s="21"/>
      <c r="H107" s="144"/>
      <c r="I107" s="21"/>
      <c r="K107" s="7"/>
      <c r="L107" s="7"/>
      <c r="M107" s="7"/>
      <c r="N107" s="7"/>
      <c r="O107" s="7"/>
      <c r="P107" s="7"/>
      <c r="Q107" s="7"/>
      <c r="R107" s="7"/>
    </row>
    <row r="108" spans="2:18" ht="12.75" customHeight="1">
      <c r="B108" s="252" t="s">
        <v>300</v>
      </c>
      <c r="C108" s="253" t="s">
        <v>301</v>
      </c>
      <c r="D108" s="253"/>
      <c r="E108" s="253"/>
      <c r="F108" s="253"/>
      <c r="G108" s="253"/>
      <c r="H108" s="253"/>
      <c r="I108" s="253"/>
      <c r="K108" s="7"/>
      <c r="L108" s="7"/>
      <c r="M108" s="7"/>
      <c r="N108" s="7"/>
      <c r="O108" s="7"/>
      <c r="P108" s="7"/>
      <c r="Q108" s="7"/>
      <c r="R108" s="7"/>
    </row>
    <row r="109" spans="2:18" ht="14.25" customHeight="1">
      <c r="B109" s="252"/>
      <c r="C109" s="253"/>
      <c r="D109" s="253"/>
      <c r="E109" s="253"/>
      <c r="F109" s="253"/>
      <c r="G109" s="253"/>
      <c r="H109" s="253"/>
      <c r="I109" s="253"/>
      <c r="K109" s="7"/>
      <c r="L109" s="7"/>
      <c r="M109" s="7"/>
      <c r="N109" s="7"/>
      <c r="O109" s="7"/>
      <c r="P109" s="7"/>
      <c r="Q109" s="7"/>
      <c r="R109" s="7"/>
    </row>
    <row r="110" spans="2:9" ht="9">
      <c r="B110" s="23"/>
      <c r="F110" s="24"/>
      <c r="G110" s="21"/>
      <c r="H110" s="22"/>
      <c r="I110" s="21"/>
    </row>
    <row r="111" spans="2:9" ht="9">
      <c r="B111" s="23"/>
      <c r="F111" s="24"/>
      <c r="G111" s="21"/>
      <c r="H111" s="22"/>
      <c r="I111" s="21"/>
    </row>
    <row r="112" spans="2:9" ht="9">
      <c r="B112" s="23"/>
      <c r="G112" s="21"/>
      <c r="H112" s="22"/>
      <c r="I112" s="21"/>
    </row>
    <row r="113" spans="2:9" ht="9">
      <c r="B113" s="23"/>
      <c r="G113" s="21"/>
      <c r="H113" s="22"/>
      <c r="I113" s="21"/>
    </row>
    <row r="114" spans="2:9" ht="9">
      <c r="B114" s="23"/>
      <c r="G114" s="21"/>
      <c r="H114" s="22"/>
      <c r="I114" s="21"/>
    </row>
    <row r="115" spans="2:9" ht="9">
      <c r="B115" s="23"/>
      <c r="G115" s="21"/>
      <c r="H115" s="22"/>
      <c r="I115" s="21"/>
    </row>
    <row r="116" spans="2:9" ht="9">
      <c r="B116" s="23"/>
      <c r="G116" s="21"/>
      <c r="H116" s="22"/>
      <c r="I116" s="21"/>
    </row>
    <row r="117" spans="2:9" ht="9">
      <c r="B117" s="23"/>
      <c r="F117" s="24"/>
      <c r="G117" s="21"/>
      <c r="H117" s="22"/>
      <c r="I117" s="21"/>
    </row>
    <row r="118" spans="2:9" ht="9">
      <c r="B118" s="23"/>
      <c r="G118" s="21"/>
      <c r="H118" s="22"/>
      <c r="I118" s="21"/>
    </row>
    <row r="119" spans="2:9" ht="9">
      <c r="B119" s="23"/>
      <c r="G119" s="21"/>
      <c r="H119" s="22"/>
      <c r="I119" s="21"/>
    </row>
    <row r="120" spans="2:9" ht="9">
      <c r="B120" s="23"/>
      <c r="G120" s="21"/>
      <c r="H120" s="22"/>
      <c r="I120" s="21"/>
    </row>
    <row r="121" spans="2:9" ht="9">
      <c r="B121" s="23"/>
      <c r="G121" s="21"/>
      <c r="H121" s="22"/>
      <c r="I121" s="25"/>
    </row>
    <row r="122" spans="2:9" ht="9">
      <c r="B122" s="23"/>
      <c r="G122" s="21"/>
      <c r="H122" s="22"/>
      <c r="I122" s="25"/>
    </row>
    <row r="123" ht="15" customHeight="1"/>
    <row r="124" ht="9">
      <c r="B124" s="23"/>
    </row>
    <row r="125" ht="9">
      <c r="B125" s="23"/>
    </row>
    <row r="126" ht="9">
      <c r="B126" s="23"/>
    </row>
    <row r="127" ht="9">
      <c r="B127" s="23"/>
    </row>
    <row r="128" ht="9">
      <c r="B128" s="23"/>
    </row>
    <row r="129" ht="9">
      <c r="B129" s="23"/>
    </row>
    <row r="130" ht="9">
      <c r="B130" s="23"/>
    </row>
    <row r="131" ht="9">
      <c r="B131" s="23"/>
    </row>
    <row r="132" ht="9">
      <c r="B132" s="23"/>
    </row>
    <row r="133" ht="9">
      <c r="B133" s="23"/>
    </row>
    <row r="134" ht="9">
      <c r="B134" s="23"/>
    </row>
    <row r="135" ht="9">
      <c r="B135" s="23"/>
    </row>
    <row r="136" ht="9">
      <c r="B136" s="23"/>
    </row>
    <row r="137" ht="9">
      <c r="B137" s="23"/>
    </row>
    <row r="138" ht="9">
      <c r="B138" s="23"/>
    </row>
    <row r="139" ht="9">
      <c r="B139" s="23"/>
    </row>
    <row r="140" ht="9">
      <c r="B140" s="23"/>
    </row>
    <row r="141" ht="9">
      <c r="B141" s="23"/>
    </row>
    <row r="142" ht="9">
      <c r="B142" s="23"/>
    </row>
    <row r="143" ht="9">
      <c r="B143" s="23"/>
    </row>
    <row r="144" ht="9">
      <c r="B144" s="23"/>
    </row>
    <row r="145" ht="9">
      <c r="B145" s="23"/>
    </row>
    <row r="146" ht="9">
      <c r="B146" s="23"/>
    </row>
    <row r="147" ht="9">
      <c r="B147" s="23"/>
    </row>
    <row r="148" ht="9">
      <c r="B148" s="23"/>
    </row>
    <row r="149" ht="9">
      <c r="B149" s="23"/>
    </row>
    <row r="150" ht="9">
      <c r="B150" s="23"/>
    </row>
    <row r="151" ht="9">
      <c r="B151" s="23"/>
    </row>
    <row r="152" ht="9">
      <c r="B152" s="23"/>
    </row>
    <row r="153" ht="9">
      <c r="B153" s="23"/>
    </row>
    <row r="154" ht="9">
      <c r="B154" s="23"/>
    </row>
    <row r="155" ht="9">
      <c r="B155" s="23"/>
    </row>
    <row r="156" ht="9">
      <c r="B156" s="23"/>
    </row>
    <row r="157" ht="9">
      <c r="B157" s="23"/>
    </row>
    <row r="158" ht="9">
      <c r="B158" s="23"/>
    </row>
    <row r="159" ht="9">
      <c r="B159" s="23"/>
    </row>
    <row r="160" ht="9">
      <c r="B160" s="23"/>
    </row>
    <row r="161" ht="9">
      <c r="B161" s="23"/>
    </row>
    <row r="162" ht="9">
      <c r="B162" s="23"/>
    </row>
    <row r="163" ht="9">
      <c r="B163" s="23"/>
    </row>
    <row r="164" ht="9">
      <c r="B164" s="23"/>
    </row>
    <row r="165" ht="9">
      <c r="B165" s="23"/>
    </row>
    <row r="166" ht="9">
      <c r="B166" s="23"/>
    </row>
    <row r="167" ht="9">
      <c r="B167" s="23"/>
    </row>
    <row r="168" ht="9">
      <c r="B168" s="23"/>
    </row>
    <row r="169" ht="9">
      <c r="B169" s="23"/>
    </row>
    <row r="170" ht="9">
      <c r="B170" s="23"/>
    </row>
    <row r="171" ht="9">
      <c r="B171" s="23"/>
    </row>
    <row r="172" ht="9">
      <c r="B172" s="23"/>
    </row>
    <row r="173" ht="9">
      <c r="B173" s="23"/>
    </row>
    <row r="174" ht="9">
      <c r="B174" s="23"/>
    </row>
    <row r="175" ht="9">
      <c r="B175" s="23"/>
    </row>
    <row r="176" ht="9">
      <c r="B176" s="23"/>
    </row>
    <row r="177" ht="9">
      <c r="B177" s="23"/>
    </row>
    <row r="178" ht="9">
      <c r="B178" s="23"/>
    </row>
    <row r="179" ht="9">
      <c r="B179" s="23"/>
    </row>
    <row r="180" ht="9">
      <c r="B180" s="23"/>
    </row>
    <row r="181" ht="9">
      <c r="B181" s="23"/>
    </row>
    <row r="182" ht="9">
      <c r="B182" s="23"/>
    </row>
    <row r="183" ht="9">
      <c r="B183" s="23"/>
    </row>
    <row r="184" ht="9">
      <c r="B184" s="23"/>
    </row>
    <row r="185" ht="9">
      <c r="B185" s="23"/>
    </row>
    <row r="186" ht="9">
      <c r="B186" s="23"/>
    </row>
    <row r="187" ht="9">
      <c r="B187" s="23"/>
    </row>
    <row r="188" ht="9">
      <c r="B188" s="23"/>
    </row>
    <row r="189" ht="9">
      <c r="B189" s="23"/>
    </row>
    <row r="190" ht="9">
      <c r="B190" s="23"/>
    </row>
    <row r="191" ht="9">
      <c r="B191" s="23"/>
    </row>
    <row r="192" ht="9">
      <c r="B192" s="23"/>
    </row>
    <row r="193" ht="9">
      <c r="B193" s="23"/>
    </row>
    <row r="194" ht="9">
      <c r="B194" s="23"/>
    </row>
    <row r="195" ht="9">
      <c r="B195" s="23"/>
    </row>
    <row r="196" ht="9">
      <c r="B196" s="23"/>
    </row>
    <row r="197" ht="9">
      <c r="B197" s="23"/>
    </row>
    <row r="198" ht="9">
      <c r="B198" s="23"/>
    </row>
    <row r="199" ht="9">
      <c r="B199" s="23"/>
    </row>
    <row r="200" ht="9">
      <c r="B200" s="23"/>
    </row>
    <row r="201" ht="9">
      <c r="B201" s="23"/>
    </row>
    <row r="202" ht="9">
      <c r="B202" s="23"/>
    </row>
    <row r="203" ht="9">
      <c r="B203" s="23"/>
    </row>
    <row r="204" ht="9">
      <c r="B204" s="23"/>
    </row>
    <row r="205" ht="9">
      <c r="B205" s="23"/>
    </row>
    <row r="206" ht="9">
      <c r="B206" s="23"/>
    </row>
    <row r="207" ht="9">
      <c r="B207" s="23"/>
    </row>
    <row r="208" ht="9">
      <c r="B208" s="23"/>
    </row>
    <row r="209" ht="9">
      <c r="B209" s="23"/>
    </row>
    <row r="210" ht="9">
      <c r="B210" s="23"/>
    </row>
    <row r="211" ht="9">
      <c r="B211" s="23"/>
    </row>
    <row r="212" ht="9">
      <c r="B212" s="23"/>
    </row>
  </sheetData>
  <sheetProtection/>
  <mergeCells count="54">
    <mergeCell ref="B100:B101"/>
    <mergeCell ref="C100:I102"/>
    <mergeCell ref="C32:C33"/>
    <mergeCell ref="C34:C35"/>
    <mergeCell ref="C36:C37"/>
    <mergeCell ref="C38:C39"/>
    <mergeCell ref="C40:C41"/>
    <mergeCell ref="C44:C45"/>
    <mergeCell ref="I44:I45"/>
    <mergeCell ref="I34:I35"/>
    <mergeCell ref="I38:I39"/>
    <mergeCell ref="I32:I33"/>
    <mergeCell ref="I36:I37"/>
    <mergeCell ref="I40:I41"/>
    <mergeCell ref="B44:B45"/>
    <mergeCell ref="B38:B39"/>
    <mergeCell ref="H32:H33"/>
    <mergeCell ref="H36:H37"/>
    <mergeCell ref="G32:G33"/>
    <mergeCell ref="F34:F35"/>
    <mergeCell ref="C3:I3"/>
    <mergeCell ref="D5:E6"/>
    <mergeCell ref="F5:F6"/>
    <mergeCell ref="G5:G6"/>
    <mergeCell ref="H6:I6"/>
    <mergeCell ref="B5:C6"/>
    <mergeCell ref="H44:H45"/>
    <mergeCell ref="H34:H35"/>
    <mergeCell ref="H38:H39"/>
    <mergeCell ref="G40:G41"/>
    <mergeCell ref="G36:G37"/>
    <mergeCell ref="G34:G35"/>
    <mergeCell ref="G38:G39"/>
    <mergeCell ref="H40:H41"/>
    <mergeCell ref="B108:B109"/>
    <mergeCell ref="C108:I109"/>
    <mergeCell ref="B32:B33"/>
    <mergeCell ref="B36:B37"/>
    <mergeCell ref="E34:E35"/>
    <mergeCell ref="E40:E41"/>
    <mergeCell ref="G44:G45"/>
    <mergeCell ref="E44:E45"/>
    <mergeCell ref="E38:E39"/>
    <mergeCell ref="F32:F33"/>
    <mergeCell ref="B34:B35"/>
    <mergeCell ref="D44:D45"/>
    <mergeCell ref="D34:D35"/>
    <mergeCell ref="D38:D39"/>
    <mergeCell ref="F40:F41"/>
    <mergeCell ref="F44:F45"/>
    <mergeCell ref="F38:F39"/>
    <mergeCell ref="F36:F37"/>
    <mergeCell ref="D40:D41"/>
    <mergeCell ref="B40:B41"/>
  </mergeCells>
  <printOptions/>
  <pageMargins left="0.7086614173228347" right="0.7086614173228347" top="0.984251968503937" bottom="0.984251968503937" header="0" footer="0.5118110236220472"/>
  <pageSetup horizontalDpi="300" verticalDpi="300" orientation="portrait" paperSize="9" r:id="rId1"/>
  <headerFooter>
    <oddFooter>&amp;C&amp;"Garamond,Standard"&amp;10T6</oddFooter>
  </headerFooter>
</worksheet>
</file>

<file path=xl/worksheets/sheet4.xml><?xml version="1.0" encoding="utf-8"?>
<worksheet xmlns="http://schemas.openxmlformats.org/spreadsheetml/2006/main" xmlns:r="http://schemas.openxmlformats.org/officeDocument/2006/relationships">
  <dimension ref="B2:R212"/>
  <sheetViews>
    <sheetView zoomScaleSheetLayoutView="145" zoomScalePageLayoutView="0" workbookViewId="0" topLeftCell="A1">
      <selection activeCell="C32" sqref="C32:C33"/>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141" customWidth="1"/>
    <col min="9" max="9" width="9.57421875" style="4" bestFit="1" customWidth="1"/>
    <col min="10" max="18" width="11.421875" style="6" customWidth="1"/>
    <col min="19" max="16384" width="11.421875" style="7" customWidth="1"/>
  </cols>
  <sheetData>
    <row r="2" spans="2:5" ht="12.75">
      <c r="B2" s="2" t="s">
        <v>115</v>
      </c>
      <c r="C2" s="80">
        <v>1833</v>
      </c>
      <c r="D2" s="1"/>
      <c r="E2" s="2"/>
    </row>
    <row r="3" spans="2:9" ht="28.5" customHeight="1">
      <c r="B3" s="2" t="s">
        <v>114</v>
      </c>
      <c r="C3" s="268" t="s">
        <v>106</v>
      </c>
      <c r="D3" s="268"/>
      <c r="E3" s="268"/>
      <c r="F3" s="268"/>
      <c r="G3" s="268"/>
      <c r="H3" s="268"/>
      <c r="I3" s="268"/>
    </row>
    <row r="4" ht="6.75" customHeight="1"/>
    <row r="5" spans="2:9" ht="25.5" customHeight="1">
      <c r="B5" s="273" t="s">
        <v>0</v>
      </c>
      <c r="C5" s="274"/>
      <c r="D5" s="267" t="s">
        <v>117</v>
      </c>
      <c r="E5" s="267"/>
      <c r="F5" s="271" t="s">
        <v>3</v>
      </c>
      <c r="G5" s="270" t="s">
        <v>2</v>
      </c>
      <c r="H5" s="142" t="s">
        <v>55</v>
      </c>
      <c r="I5" s="41" t="s">
        <v>1</v>
      </c>
    </row>
    <row r="6" spans="2:9" ht="12.75" customHeight="1">
      <c r="B6" s="275"/>
      <c r="C6" s="276"/>
      <c r="D6" s="267"/>
      <c r="E6" s="267"/>
      <c r="F6" s="271"/>
      <c r="G6" s="270"/>
      <c r="H6" s="272" t="s">
        <v>56</v>
      </c>
      <c r="I6" s="272"/>
    </row>
    <row r="7" spans="2:9" ht="6" customHeight="1">
      <c r="B7" s="111"/>
      <c r="C7" s="112"/>
      <c r="D7" s="113"/>
      <c r="E7" s="114"/>
      <c r="F7" s="112"/>
      <c r="G7" s="115"/>
      <c r="H7" s="143"/>
      <c r="I7" s="117"/>
    </row>
    <row r="8" spans="2:9" ht="9" customHeight="1">
      <c r="B8" s="73">
        <v>1</v>
      </c>
      <c r="C8" s="45" t="s">
        <v>25</v>
      </c>
      <c r="D8" s="48">
        <f>G8*0.5659</f>
        <v>473.65829999999994</v>
      </c>
      <c r="E8" s="49" t="s">
        <v>109</v>
      </c>
      <c r="F8" s="42" t="s">
        <v>13</v>
      </c>
      <c r="G8" s="46">
        <v>837</v>
      </c>
      <c r="H8" s="132">
        <v>26</v>
      </c>
      <c r="I8" s="47">
        <v>21762</v>
      </c>
    </row>
    <row r="9" spans="2:9" ht="9">
      <c r="B9" s="74">
        <v>2</v>
      </c>
      <c r="C9" s="27" t="s">
        <v>26</v>
      </c>
      <c r="D9" s="50">
        <f aca="true" t="shared" si="0" ref="D9:D16">G9*0.5659</f>
        <v>3227.8936</v>
      </c>
      <c r="E9" s="51" t="s">
        <v>109</v>
      </c>
      <c r="F9" s="28" t="s">
        <v>13</v>
      </c>
      <c r="G9" s="29">
        <v>5704</v>
      </c>
      <c r="H9" s="133">
        <v>22</v>
      </c>
      <c r="I9" s="31">
        <v>125488</v>
      </c>
    </row>
    <row r="10" spans="2:9" ht="9">
      <c r="B10" s="74">
        <v>3</v>
      </c>
      <c r="C10" s="27" t="s">
        <v>18</v>
      </c>
      <c r="D10" s="50">
        <f t="shared" si="0"/>
        <v>745.2903</v>
      </c>
      <c r="E10" s="51" t="s">
        <v>109</v>
      </c>
      <c r="F10" s="28" t="s">
        <v>13</v>
      </c>
      <c r="G10" s="29">
        <v>1317</v>
      </c>
      <c r="H10" s="133">
        <v>16</v>
      </c>
      <c r="I10" s="31">
        <v>21072</v>
      </c>
    </row>
    <row r="11" spans="2:9" ht="9">
      <c r="B11" s="74">
        <v>4</v>
      </c>
      <c r="C11" s="27" t="s">
        <v>27</v>
      </c>
      <c r="D11" s="50">
        <f t="shared" si="0"/>
        <v>158288.45489999998</v>
      </c>
      <c r="E11" s="51" t="s">
        <v>109</v>
      </c>
      <c r="F11" s="28" t="s">
        <v>13</v>
      </c>
      <c r="G11" s="29">
        <v>279711</v>
      </c>
      <c r="H11" s="133">
        <v>6</v>
      </c>
      <c r="I11" s="31">
        <v>1678266</v>
      </c>
    </row>
    <row r="12" spans="2:9" ht="9">
      <c r="B12" s="74">
        <v>5</v>
      </c>
      <c r="C12" s="27" t="s">
        <v>14</v>
      </c>
      <c r="D12" s="50">
        <f t="shared" si="0"/>
        <v>12158.927399999999</v>
      </c>
      <c r="E12" s="51" t="s">
        <v>109</v>
      </c>
      <c r="F12" s="28" t="s">
        <v>13</v>
      </c>
      <c r="G12" s="29">
        <v>21486</v>
      </c>
      <c r="H12" s="133">
        <v>5</v>
      </c>
      <c r="I12" s="31">
        <v>107430</v>
      </c>
    </row>
    <row r="13" spans="2:9" ht="9">
      <c r="B13" s="74">
        <v>6</v>
      </c>
      <c r="C13" s="27" t="s">
        <v>16</v>
      </c>
      <c r="D13" s="50">
        <f t="shared" si="0"/>
        <v>9760.643199999999</v>
      </c>
      <c r="E13" s="51" t="s">
        <v>109</v>
      </c>
      <c r="F13" s="28" t="s">
        <v>13</v>
      </c>
      <c r="G13" s="29">
        <v>17248</v>
      </c>
      <c r="H13" s="133">
        <v>3</v>
      </c>
      <c r="I13" s="31">
        <v>51744</v>
      </c>
    </row>
    <row r="14" spans="2:9" ht="9">
      <c r="B14" s="74">
        <v>7</v>
      </c>
      <c r="C14" s="27" t="s">
        <v>28</v>
      </c>
      <c r="D14" s="50">
        <f t="shared" si="0"/>
        <v>2.8295</v>
      </c>
      <c r="E14" s="51" t="s">
        <v>109</v>
      </c>
      <c r="F14" s="28" t="s">
        <v>13</v>
      </c>
      <c r="G14" s="29">
        <v>5</v>
      </c>
      <c r="H14" s="133">
        <v>12</v>
      </c>
      <c r="I14" s="31">
        <v>60</v>
      </c>
    </row>
    <row r="15" spans="2:9" ht="9">
      <c r="B15" s="74">
        <v>8</v>
      </c>
      <c r="C15" s="27" t="s">
        <v>15</v>
      </c>
      <c r="D15" s="50">
        <f t="shared" si="0"/>
        <v>377141.2255</v>
      </c>
      <c r="E15" s="51" t="s">
        <v>109</v>
      </c>
      <c r="F15" s="28" t="s">
        <v>13</v>
      </c>
      <c r="G15" s="29">
        <v>666445</v>
      </c>
      <c r="H15" s="133">
        <v>4</v>
      </c>
      <c r="I15" s="31">
        <v>2665780</v>
      </c>
    </row>
    <row r="16" spans="2:9" ht="9">
      <c r="B16" s="74">
        <v>9</v>
      </c>
      <c r="C16" s="27" t="s">
        <v>17</v>
      </c>
      <c r="D16" s="50">
        <f t="shared" si="0"/>
        <v>13011.7387</v>
      </c>
      <c r="E16" s="51" t="s">
        <v>109</v>
      </c>
      <c r="F16" s="28" t="s">
        <v>13</v>
      </c>
      <c r="G16" s="29">
        <v>22993</v>
      </c>
      <c r="H16" s="133">
        <v>4</v>
      </c>
      <c r="I16" s="31">
        <v>91972</v>
      </c>
    </row>
    <row r="17" spans="2:9" ht="9" customHeight="1">
      <c r="B17" s="74">
        <v>10</v>
      </c>
      <c r="C17" s="27" t="s">
        <v>29</v>
      </c>
      <c r="D17" s="50"/>
      <c r="E17" s="51"/>
      <c r="F17" s="28" t="s">
        <v>4</v>
      </c>
      <c r="G17" s="29">
        <v>89716</v>
      </c>
      <c r="H17" s="133">
        <v>75</v>
      </c>
      <c r="I17" s="31">
        <v>6728700</v>
      </c>
    </row>
    <row r="18" spans="2:9" ht="9">
      <c r="B18" s="74">
        <v>11</v>
      </c>
      <c r="C18" s="27" t="s">
        <v>30</v>
      </c>
      <c r="D18" s="50"/>
      <c r="E18" s="51"/>
      <c r="F18" s="28" t="s">
        <v>4</v>
      </c>
      <c r="G18" s="29">
        <v>127207</v>
      </c>
      <c r="H18" s="133">
        <v>14</v>
      </c>
      <c r="I18" s="31">
        <v>1780898</v>
      </c>
    </row>
    <row r="19" spans="2:9" ht="9" customHeight="1">
      <c r="B19" s="74">
        <v>12</v>
      </c>
      <c r="C19" s="27" t="s">
        <v>31</v>
      </c>
      <c r="D19" s="50"/>
      <c r="E19" s="51"/>
      <c r="F19" s="28" t="s">
        <v>4</v>
      </c>
      <c r="G19" s="29">
        <v>40891</v>
      </c>
      <c r="H19" s="133">
        <v>4</v>
      </c>
      <c r="I19" s="31">
        <v>163564</v>
      </c>
    </row>
    <row r="20" spans="2:9" ht="9">
      <c r="B20" s="74">
        <v>13</v>
      </c>
      <c r="C20" s="27" t="s">
        <v>32</v>
      </c>
      <c r="D20" s="50"/>
      <c r="E20" s="51"/>
      <c r="F20" s="28" t="s">
        <v>4</v>
      </c>
      <c r="G20" s="29">
        <v>68014</v>
      </c>
      <c r="H20" s="133">
        <v>2</v>
      </c>
      <c r="I20" s="31">
        <v>136028</v>
      </c>
    </row>
    <row r="21" spans="2:9" ht="9">
      <c r="B21" s="74">
        <v>14</v>
      </c>
      <c r="C21" s="27" t="s">
        <v>33</v>
      </c>
      <c r="D21" s="50"/>
      <c r="E21" s="51"/>
      <c r="F21" s="28" t="s">
        <v>4</v>
      </c>
      <c r="G21" s="29">
        <v>5129</v>
      </c>
      <c r="H21" s="133">
        <v>10</v>
      </c>
      <c r="I21" s="31">
        <v>51290</v>
      </c>
    </row>
    <row r="22" spans="2:9" ht="9">
      <c r="B22" s="74">
        <v>15</v>
      </c>
      <c r="C22" s="27" t="s">
        <v>34</v>
      </c>
      <c r="D22" s="50"/>
      <c r="E22" s="51"/>
      <c r="F22" s="28" t="s">
        <v>4</v>
      </c>
      <c r="G22" s="29">
        <v>62223</v>
      </c>
      <c r="H22" s="133">
        <v>35</v>
      </c>
      <c r="I22" s="31">
        <v>2177805</v>
      </c>
    </row>
    <row r="23" spans="2:9" ht="22.5" customHeight="1">
      <c r="B23" s="74">
        <v>16</v>
      </c>
      <c r="C23" s="27" t="s">
        <v>35</v>
      </c>
      <c r="D23" s="50">
        <f>G23*56.001</f>
        <v>317525.67</v>
      </c>
      <c r="E23" s="167" t="s">
        <v>110</v>
      </c>
      <c r="F23" s="28" t="s">
        <v>6</v>
      </c>
      <c r="G23" s="29">
        <v>5670</v>
      </c>
      <c r="H23" s="133">
        <v>20</v>
      </c>
      <c r="I23" s="31">
        <v>113400</v>
      </c>
    </row>
    <row r="24" spans="2:9" ht="9">
      <c r="B24" s="74">
        <v>17</v>
      </c>
      <c r="C24" s="27" t="s">
        <v>36</v>
      </c>
      <c r="D24" s="50"/>
      <c r="E24" s="167"/>
      <c r="F24" s="28" t="s">
        <v>4</v>
      </c>
      <c r="G24" s="29">
        <v>328642</v>
      </c>
      <c r="H24" s="133">
        <v>0.8</v>
      </c>
      <c r="I24" s="31">
        <v>262914</v>
      </c>
    </row>
    <row r="25" spans="2:9" ht="9">
      <c r="B25" s="74">
        <v>18</v>
      </c>
      <c r="C25" s="27" t="s">
        <v>37</v>
      </c>
      <c r="D25" s="52"/>
      <c r="E25" s="167"/>
      <c r="F25" s="28" t="s">
        <v>4</v>
      </c>
      <c r="G25" s="29">
        <v>1490396</v>
      </c>
      <c r="H25" s="133">
        <v>0.2</v>
      </c>
      <c r="I25" s="31">
        <v>298079</v>
      </c>
    </row>
    <row r="26" spans="2:9" ht="9">
      <c r="B26" s="74">
        <v>19</v>
      </c>
      <c r="C26" s="27" t="s">
        <v>38</v>
      </c>
      <c r="D26" s="50"/>
      <c r="E26" s="167"/>
      <c r="F26" s="28" t="s">
        <v>4</v>
      </c>
      <c r="G26" s="29">
        <v>1580</v>
      </c>
      <c r="H26" s="133">
        <v>25</v>
      </c>
      <c r="I26" s="31">
        <v>39500</v>
      </c>
    </row>
    <row r="27" spans="2:9" ht="9">
      <c r="B27" s="74">
        <v>20</v>
      </c>
      <c r="C27" s="27" t="s">
        <v>39</v>
      </c>
      <c r="D27" s="50"/>
      <c r="E27" s="167"/>
      <c r="F27" s="28" t="s">
        <v>4</v>
      </c>
      <c r="G27" s="29">
        <v>221</v>
      </c>
      <c r="H27" s="133">
        <v>25</v>
      </c>
      <c r="I27" s="31">
        <v>5525</v>
      </c>
    </row>
    <row r="28" spans="2:9" ht="9">
      <c r="B28" s="74">
        <v>21</v>
      </c>
      <c r="C28" s="27" t="s">
        <v>40</v>
      </c>
      <c r="D28" s="50"/>
      <c r="E28" s="167"/>
      <c r="F28" s="28" t="s">
        <v>4</v>
      </c>
      <c r="G28" s="29">
        <v>6691</v>
      </c>
      <c r="H28" s="133">
        <v>9</v>
      </c>
      <c r="I28" s="31">
        <v>60219</v>
      </c>
    </row>
    <row r="29" spans="2:9" ht="9">
      <c r="B29" s="74">
        <v>22</v>
      </c>
      <c r="C29" s="27" t="s">
        <v>5</v>
      </c>
      <c r="D29" s="50"/>
      <c r="E29" s="167"/>
      <c r="F29" s="28" t="s">
        <v>4</v>
      </c>
      <c r="G29" s="29">
        <v>95367</v>
      </c>
      <c r="H29" s="133">
        <v>0.5</v>
      </c>
      <c r="I29" s="31">
        <v>47683</v>
      </c>
    </row>
    <row r="30" spans="2:9" ht="9">
      <c r="B30" s="74">
        <v>23</v>
      </c>
      <c r="C30" s="27" t="s">
        <v>41</v>
      </c>
      <c r="D30" s="50">
        <f>G30*56.001</f>
        <v>2296.0409999999997</v>
      </c>
      <c r="E30" s="167" t="s">
        <v>110</v>
      </c>
      <c r="F30" s="28" t="s">
        <v>6</v>
      </c>
      <c r="G30" s="29">
        <v>41</v>
      </c>
      <c r="H30" s="133">
        <v>20</v>
      </c>
      <c r="I30" s="31">
        <v>820</v>
      </c>
    </row>
    <row r="31" spans="2:9" ht="9">
      <c r="B31" s="74">
        <v>24</v>
      </c>
      <c r="C31" s="27" t="s">
        <v>190</v>
      </c>
      <c r="D31" s="50"/>
      <c r="E31" s="167"/>
      <c r="F31" s="28" t="s">
        <v>4</v>
      </c>
      <c r="G31" s="29">
        <v>26818</v>
      </c>
      <c r="H31" s="133">
        <v>1</v>
      </c>
      <c r="I31" s="31">
        <v>26818</v>
      </c>
    </row>
    <row r="32" spans="2:9" ht="11.25" customHeight="1">
      <c r="B32" s="262">
        <v>25</v>
      </c>
      <c r="C32" s="264" t="s">
        <v>43</v>
      </c>
      <c r="D32" s="53"/>
      <c r="E32" s="54"/>
      <c r="F32" s="279" t="s">
        <v>4</v>
      </c>
      <c r="G32" s="283">
        <v>50700</v>
      </c>
      <c r="H32" s="281">
        <v>0.6</v>
      </c>
      <c r="I32" s="277">
        <v>30420</v>
      </c>
    </row>
    <row r="33" spans="2:9" ht="11.25" customHeight="1">
      <c r="B33" s="263"/>
      <c r="C33" s="265"/>
      <c r="D33" s="55"/>
      <c r="E33" s="56"/>
      <c r="F33" s="280"/>
      <c r="G33" s="284"/>
      <c r="H33" s="282"/>
      <c r="I33" s="278"/>
    </row>
    <row r="34" spans="2:9" ht="11.25" customHeight="1">
      <c r="B34" s="262">
        <v>26</v>
      </c>
      <c r="C34" s="264" t="s">
        <v>44</v>
      </c>
      <c r="D34" s="254">
        <f>G34*12</f>
        <v>56496</v>
      </c>
      <c r="E34" s="242" t="s">
        <v>116</v>
      </c>
      <c r="F34" s="279" t="s">
        <v>183</v>
      </c>
      <c r="G34" s="283">
        <v>4708</v>
      </c>
      <c r="H34" s="281">
        <v>0.4</v>
      </c>
      <c r="I34" s="277">
        <v>1883</v>
      </c>
    </row>
    <row r="35" spans="2:9" ht="11.25" customHeight="1">
      <c r="B35" s="263"/>
      <c r="C35" s="265"/>
      <c r="D35" s="255"/>
      <c r="E35" s="243"/>
      <c r="F35" s="280"/>
      <c r="G35" s="284"/>
      <c r="H35" s="282"/>
      <c r="I35" s="278"/>
    </row>
    <row r="36" spans="2:9" ht="11.25" customHeight="1">
      <c r="B36" s="262">
        <v>27</v>
      </c>
      <c r="C36" s="264" t="s">
        <v>192</v>
      </c>
      <c r="D36" s="258"/>
      <c r="E36" s="54"/>
      <c r="F36" s="279" t="s">
        <v>4</v>
      </c>
      <c r="G36" s="285">
        <v>399</v>
      </c>
      <c r="H36" s="281">
        <v>40</v>
      </c>
      <c r="I36" s="287">
        <v>15960</v>
      </c>
    </row>
    <row r="37" spans="2:9" ht="11.25" customHeight="1">
      <c r="B37" s="263"/>
      <c r="C37" s="265"/>
      <c r="D37" s="259"/>
      <c r="E37" s="56"/>
      <c r="F37" s="280"/>
      <c r="G37" s="286"/>
      <c r="H37" s="282"/>
      <c r="I37" s="288"/>
    </row>
    <row r="38" spans="2:9" ht="11.25" customHeight="1">
      <c r="B38" s="262">
        <v>28</v>
      </c>
      <c r="C38" s="264" t="s">
        <v>191</v>
      </c>
      <c r="D38" s="240">
        <f>G38*56.001</f>
        <v>680580.1529999999</v>
      </c>
      <c r="E38" s="242" t="s">
        <v>110</v>
      </c>
      <c r="F38" s="279" t="s">
        <v>6</v>
      </c>
      <c r="G38" s="283">
        <v>12153</v>
      </c>
      <c r="H38" s="281" t="s">
        <v>107</v>
      </c>
      <c r="I38" s="277">
        <v>209790</v>
      </c>
    </row>
    <row r="39" spans="2:9" ht="11.25" customHeight="1">
      <c r="B39" s="263"/>
      <c r="C39" s="265"/>
      <c r="D39" s="241"/>
      <c r="E39" s="243"/>
      <c r="F39" s="280"/>
      <c r="G39" s="284"/>
      <c r="H39" s="282"/>
      <c r="I39" s="278"/>
    </row>
    <row r="40" spans="2:9" ht="11.25" customHeight="1">
      <c r="B40" s="262">
        <v>29</v>
      </c>
      <c r="C40" s="264" t="s">
        <v>47</v>
      </c>
      <c r="D40" s="240">
        <f>G40*56.001</f>
        <v>3015205.8419999997</v>
      </c>
      <c r="E40" s="242" t="s">
        <v>110</v>
      </c>
      <c r="F40" s="279" t="s">
        <v>6</v>
      </c>
      <c r="G40" s="283">
        <v>53842</v>
      </c>
      <c r="H40" s="281">
        <v>3.4</v>
      </c>
      <c r="I40" s="277">
        <v>183063</v>
      </c>
    </row>
    <row r="41" spans="2:9" ht="11.25" customHeight="1">
      <c r="B41" s="263"/>
      <c r="C41" s="265"/>
      <c r="D41" s="241"/>
      <c r="E41" s="243"/>
      <c r="F41" s="280"/>
      <c r="G41" s="284"/>
      <c r="H41" s="282"/>
      <c r="I41" s="278"/>
    </row>
    <row r="42" spans="2:9" ht="9">
      <c r="B42" s="74">
        <v>30</v>
      </c>
      <c r="C42" s="27" t="s">
        <v>193</v>
      </c>
      <c r="D42" s="163">
        <f aca="true" t="shared" si="1" ref="D42:D77">G42*56.001</f>
        <v>18544003.137</v>
      </c>
      <c r="E42" s="167" t="s">
        <v>110</v>
      </c>
      <c r="F42" s="28" t="s">
        <v>6</v>
      </c>
      <c r="G42" s="29">
        <v>331137</v>
      </c>
      <c r="H42" s="133">
        <v>3</v>
      </c>
      <c r="I42" s="31">
        <v>993411</v>
      </c>
    </row>
    <row r="43" spans="2:9" ht="9">
      <c r="B43" s="74">
        <v>31</v>
      </c>
      <c r="C43" s="27" t="s">
        <v>49</v>
      </c>
      <c r="D43" s="163">
        <f t="shared" si="1"/>
        <v>1942674.69</v>
      </c>
      <c r="E43" s="167" t="s">
        <v>110</v>
      </c>
      <c r="F43" s="28" t="s">
        <v>6</v>
      </c>
      <c r="G43" s="29">
        <v>34690</v>
      </c>
      <c r="H43" s="133">
        <v>4.75</v>
      </c>
      <c r="I43" s="31">
        <v>164777</v>
      </c>
    </row>
    <row r="44" spans="2:9" ht="11.25" customHeight="1">
      <c r="B44" s="262">
        <v>32</v>
      </c>
      <c r="C44" s="264" t="s">
        <v>194</v>
      </c>
      <c r="D44" s="240">
        <f>G44*56.001</f>
        <v>42909926.235</v>
      </c>
      <c r="E44" s="242" t="s">
        <v>110</v>
      </c>
      <c r="F44" s="279" t="s">
        <v>6</v>
      </c>
      <c r="G44" s="283">
        <v>766235</v>
      </c>
      <c r="H44" s="281">
        <v>4.2</v>
      </c>
      <c r="I44" s="277">
        <v>3218187</v>
      </c>
    </row>
    <row r="45" spans="2:9" ht="11.25" customHeight="1">
      <c r="B45" s="263"/>
      <c r="C45" s="265"/>
      <c r="D45" s="241"/>
      <c r="E45" s="243"/>
      <c r="F45" s="280"/>
      <c r="G45" s="284"/>
      <c r="H45" s="282"/>
      <c r="I45" s="278"/>
    </row>
    <row r="46" spans="2:9" ht="9">
      <c r="B46" s="74">
        <v>33</v>
      </c>
      <c r="C46" s="27" t="s">
        <v>51</v>
      </c>
      <c r="D46" s="50">
        <f t="shared" si="1"/>
        <v>1754567.331</v>
      </c>
      <c r="E46" s="167" t="s">
        <v>110</v>
      </c>
      <c r="F46" s="28" t="s">
        <v>6</v>
      </c>
      <c r="G46" s="29">
        <v>31331</v>
      </c>
      <c r="H46" s="168">
        <v>1.6</v>
      </c>
      <c r="I46" s="31">
        <v>50130</v>
      </c>
    </row>
    <row r="47" spans="2:9" ht="9">
      <c r="B47" s="74">
        <v>34</v>
      </c>
      <c r="C47" s="27" t="s">
        <v>195</v>
      </c>
      <c r="D47" s="50">
        <f t="shared" si="1"/>
        <v>33488.598</v>
      </c>
      <c r="E47" s="167" t="s">
        <v>110</v>
      </c>
      <c r="F47" s="28" t="s">
        <v>6</v>
      </c>
      <c r="G47" s="29">
        <v>598</v>
      </c>
      <c r="H47" s="133">
        <v>12</v>
      </c>
      <c r="I47" s="31">
        <v>7176</v>
      </c>
    </row>
    <row r="48" spans="2:9" ht="9">
      <c r="B48" s="74">
        <v>35</v>
      </c>
      <c r="C48" s="27" t="s">
        <v>53</v>
      </c>
      <c r="D48" s="50">
        <f t="shared" si="1"/>
        <v>2869155.2339999997</v>
      </c>
      <c r="E48" s="167" t="s">
        <v>110</v>
      </c>
      <c r="F48" s="28" t="s">
        <v>6</v>
      </c>
      <c r="G48" s="29">
        <v>51234</v>
      </c>
      <c r="H48" s="133">
        <v>3.75</v>
      </c>
      <c r="I48" s="31">
        <v>192127</v>
      </c>
    </row>
    <row r="49" spans="2:9" ht="9">
      <c r="B49" s="74">
        <v>36</v>
      </c>
      <c r="C49" s="27" t="s">
        <v>196</v>
      </c>
      <c r="D49" s="50">
        <f t="shared" si="1"/>
        <v>468952.37399999995</v>
      </c>
      <c r="E49" s="167" t="s">
        <v>110</v>
      </c>
      <c r="F49" s="28" t="s">
        <v>6</v>
      </c>
      <c r="G49" s="29">
        <v>8374</v>
      </c>
      <c r="H49" s="133">
        <v>16</v>
      </c>
      <c r="I49" s="31">
        <v>133984</v>
      </c>
    </row>
    <row r="50" spans="2:9" ht="9" customHeight="1">
      <c r="B50" s="74">
        <v>37</v>
      </c>
      <c r="C50" s="27" t="s">
        <v>59</v>
      </c>
      <c r="D50" s="50">
        <f t="shared" si="1"/>
        <v>146722.62</v>
      </c>
      <c r="E50" s="167" t="s">
        <v>110</v>
      </c>
      <c r="F50" s="28" t="s">
        <v>6</v>
      </c>
      <c r="G50" s="29">
        <v>2620</v>
      </c>
      <c r="H50" s="133">
        <v>15</v>
      </c>
      <c r="I50" s="31">
        <v>39300</v>
      </c>
    </row>
    <row r="51" spans="2:9" ht="9">
      <c r="B51" s="74">
        <v>38</v>
      </c>
      <c r="C51" s="27" t="s">
        <v>137</v>
      </c>
      <c r="D51" s="50">
        <f t="shared" si="1"/>
        <v>25536.456</v>
      </c>
      <c r="E51" s="51" t="s">
        <v>110</v>
      </c>
      <c r="F51" s="28" t="s">
        <v>6</v>
      </c>
      <c r="G51" s="29">
        <v>456</v>
      </c>
      <c r="H51" s="133">
        <v>20</v>
      </c>
      <c r="I51" s="31">
        <v>9120</v>
      </c>
    </row>
    <row r="52" spans="2:9" ht="9" customHeight="1">
      <c r="B52" s="74">
        <v>39</v>
      </c>
      <c r="C52" s="27" t="s">
        <v>61</v>
      </c>
      <c r="D52" s="50">
        <f t="shared" si="1"/>
        <v>2357978.1059999997</v>
      </c>
      <c r="E52" s="51" t="s">
        <v>110</v>
      </c>
      <c r="F52" s="28" t="s">
        <v>6</v>
      </c>
      <c r="G52" s="29">
        <v>42106</v>
      </c>
      <c r="H52" s="133">
        <v>3</v>
      </c>
      <c r="I52" s="31">
        <v>126318</v>
      </c>
    </row>
    <row r="53" spans="2:9" ht="9">
      <c r="B53" s="74">
        <v>40</v>
      </c>
      <c r="C53" s="27" t="s">
        <v>197</v>
      </c>
      <c r="D53" s="50">
        <f t="shared" si="1"/>
        <v>15061748.955</v>
      </c>
      <c r="E53" s="51" t="s">
        <v>110</v>
      </c>
      <c r="F53" s="28" t="s">
        <v>6</v>
      </c>
      <c r="G53" s="29">
        <v>268955</v>
      </c>
      <c r="H53" s="133">
        <v>1.4</v>
      </c>
      <c r="I53" s="31">
        <v>376537</v>
      </c>
    </row>
    <row r="54" spans="2:9" ht="9">
      <c r="B54" s="74">
        <v>41</v>
      </c>
      <c r="C54" s="27" t="s">
        <v>19</v>
      </c>
      <c r="D54" s="50">
        <f t="shared" si="1"/>
        <v>10080180</v>
      </c>
      <c r="E54" s="51" t="s">
        <v>110</v>
      </c>
      <c r="F54" s="28" t="s">
        <v>6</v>
      </c>
      <c r="G54" s="29">
        <v>180000</v>
      </c>
      <c r="H54" s="135">
        <v>3.33333333333333</v>
      </c>
      <c r="I54" s="31">
        <v>600000</v>
      </c>
    </row>
    <row r="55" spans="2:9" ht="9">
      <c r="B55" s="74">
        <v>42</v>
      </c>
      <c r="C55" s="27" t="s">
        <v>63</v>
      </c>
      <c r="D55" s="50">
        <f t="shared" si="1"/>
        <v>648435.579</v>
      </c>
      <c r="E55" s="51" t="s">
        <v>110</v>
      </c>
      <c r="F55" s="28" t="s">
        <v>6</v>
      </c>
      <c r="G55" s="29">
        <v>11579</v>
      </c>
      <c r="H55" s="133">
        <v>15</v>
      </c>
      <c r="I55" s="31">
        <v>173685</v>
      </c>
    </row>
    <row r="56" spans="2:9" ht="9">
      <c r="B56" s="74">
        <v>43</v>
      </c>
      <c r="C56" s="27" t="s">
        <v>64</v>
      </c>
      <c r="D56" s="50">
        <f t="shared" si="1"/>
        <v>45080.805</v>
      </c>
      <c r="E56" s="51" t="s">
        <v>110</v>
      </c>
      <c r="F56" s="28" t="s">
        <v>6</v>
      </c>
      <c r="G56" s="29">
        <v>805</v>
      </c>
      <c r="H56" s="133">
        <v>2</v>
      </c>
      <c r="I56" s="31">
        <v>1610</v>
      </c>
    </row>
    <row r="57" spans="2:9" ht="9">
      <c r="B57" s="74">
        <v>44</v>
      </c>
      <c r="C57" s="27" t="s">
        <v>65</v>
      </c>
      <c r="D57" s="50">
        <f t="shared" si="1"/>
        <v>21392.381999999998</v>
      </c>
      <c r="E57" s="51" t="s">
        <v>110</v>
      </c>
      <c r="F57" s="28" t="s">
        <v>6</v>
      </c>
      <c r="G57" s="29">
        <v>382</v>
      </c>
      <c r="H57" s="133">
        <v>5.5</v>
      </c>
      <c r="I57" s="31">
        <v>2101</v>
      </c>
    </row>
    <row r="58" spans="2:9" ht="9" customHeight="1">
      <c r="B58" s="74">
        <v>45</v>
      </c>
      <c r="C58" s="27" t="s">
        <v>101</v>
      </c>
      <c r="D58" s="50">
        <f t="shared" si="1"/>
        <v>14728.262999999999</v>
      </c>
      <c r="E58" s="51" t="s">
        <v>110</v>
      </c>
      <c r="F58" s="28" t="s">
        <v>6</v>
      </c>
      <c r="G58" s="29">
        <v>263</v>
      </c>
      <c r="H58" s="133">
        <v>10</v>
      </c>
      <c r="I58" s="31">
        <v>2630</v>
      </c>
    </row>
    <row r="59" spans="2:9" ht="9">
      <c r="B59" s="74">
        <v>46</v>
      </c>
      <c r="C59" s="27" t="s">
        <v>10</v>
      </c>
      <c r="D59" s="50"/>
      <c r="E59" s="51"/>
      <c r="F59" s="28" t="s">
        <v>4</v>
      </c>
      <c r="G59" s="29">
        <v>1001</v>
      </c>
      <c r="H59" s="133">
        <v>0.6</v>
      </c>
      <c r="I59" s="31">
        <v>601</v>
      </c>
    </row>
    <row r="60" spans="2:9" ht="9">
      <c r="B60" s="74">
        <v>47</v>
      </c>
      <c r="C60" s="27" t="s">
        <v>11</v>
      </c>
      <c r="D60" s="50">
        <f t="shared" si="1"/>
        <v>10304.184</v>
      </c>
      <c r="E60" s="51" t="s">
        <v>110</v>
      </c>
      <c r="F60" s="28" t="s">
        <v>6</v>
      </c>
      <c r="G60" s="29">
        <v>184</v>
      </c>
      <c r="H60" s="133">
        <v>5</v>
      </c>
      <c r="I60" s="31">
        <v>920</v>
      </c>
    </row>
    <row r="61" spans="2:9" ht="9">
      <c r="B61" s="74">
        <v>48</v>
      </c>
      <c r="C61" s="27" t="s">
        <v>66</v>
      </c>
      <c r="D61" s="50">
        <f t="shared" si="1"/>
        <v>367590.564</v>
      </c>
      <c r="E61" s="51" t="s">
        <v>110</v>
      </c>
      <c r="F61" s="28" t="s">
        <v>6</v>
      </c>
      <c r="G61" s="29">
        <v>6564</v>
      </c>
      <c r="H61" s="133">
        <v>30</v>
      </c>
      <c r="I61" s="31">
        <v>196920</v>
      </c>
    </row>
    <row r="62" spans="2:9" ht="9">
      <c r="B62" s="74">
        <v>49</v>
      </c>
      <c r="C62" s="27" t="s">
        <v>198</v>
      </c>
      <c r="D62" s="50">
        <f t="shared" si="1"/>
        <v>1489570.599</v>
      </c>
      <c r="E62" s="51" t="s">
        <v>110</v>
      </c>
      <c r="F62" s="28" t="s">
        <v>6</v>
      </c>
      <c r="G62" s="29">
        <v>26599</v>
      </c>
      <c r="H62" s="133">
        <v>20</v>
      </c>
      <c r="I62" s="31">
        <v>531980</v>
      </c>
    </row>
    <row r="63" spans="2:9" ht="9">
      <c r="B63" s="74">
        <v>50</v>
      </c>
      <c r="C63" s="27" t="s">
        <v>7</v>
      </c>
      <c r="D63" s="50">
        <f t="shared" si="1"/>
        <v>1427577.4919999999</v>
      </c>
      <c r="E63" s="51" t="s">
        <v>110</v>
      </c>
      <c r="F63" s="28" t="s">
        <v>6</v>
      </c>
      <c r="G63" s="29">
        <v>25492</v>
      </c>
      <c r="H63" s="133">
        <v>30</v>
      </c>
      <c r="I63" s="31">
        <v>764760</v>
      </c>
    </row>
    <row r="64" spans="2:9" ht="9">
      <c r="B64" s="74">
        <v>51</v>
      </c>
      <c r="C64" s="27" t="s">
        <v>67</v>
      </c>
      <c r="D64" s="50">
        <f t="shared" si="1"/>
        <v>19040.34</v>
      </c>
      <c r="E64" s="51" t="s">
        <v>110</v>
      </c>
      <c r="F64" s="28" t="s">
        <v>6</v>
      </c>
      <c r="G64" s="29">
        <v>340</v>
      </c>
      <c r="H64" s="133">
        <v>25</v>
      </c>
      <c r="I64" s="31">
        <v>8500</v>
      </c>
    </row>
    <row r="65" spans="2:9" ht="9">
      <c r="B65" s="74">
        <v>52</v>
      </c>
      <c r="C65" s="27" t="s">
        <v>9</v>
      </c>
      <c r="D65" s="50">
        <f t="shared" si="1"/>
        <v>453272.094</v>
      </c>
      <c r="E65" s="51" t="s">
        <v>110</v>
      </c>
      <c r="F65" s="28" t="s">
        <v>6</v>
      </c>
      <c r="G65" s="29">
        <v>8094</v>
      </c>
      <c r="H65" s="133">
        <v>20</v>
      </c>
      <c r="I65" s="31">
        <v>161880</v>
      </c>
    </row>
    <row r="66" spans="2:9" ht="9">
      <c r="B66" s="74">
        <v>53</v>
      </c>
      <c r="C66" s="27" t="s">
        <v>68</v>
      </c>
      <c r="D66" s="50">
        <f>G66*0.01414</f>
        <v>107841.36832</v>
      </c>
      <c r="E66" s="51" t="s">
        <v>109</v>
      </c>
      <c r="F66" s="28" t="s">
        <v>69</v>
      </c>
      <c r="G66" s="29">
        <v>7626688</v>
      </c>
      <c r="H66" s="135">
        <v>0.08333333333333333</v>
      </c>
      <c r="I66" s="31">
        <v>635557</v>
      </c>
    </row>
    <row r="67" spans="2:9" ht="9">
      <c r="B67" s="74">
        <v>54</v>
      </c>
      <c r="C67" s="27" t="s">
        <v>12</v>
      </c>
      <c r="D67" s="50"/>
      <c r="E67" s="51"/>
      <c r="F67" s="28" t="s">
        <v>4</v>
      </c>
      <c r="G67" s="29">
        <v>42408742</v>
      </c>
      <c r="H67" s="133" t="s">
        <v>96</v>
      </c>
      <c r="I67" s="31">
        <v>471208</v>
      </c>
    </row>
    <row r="68" spans="2:9" ht="9">
      <c r="B68" s="74">
        <v>55</v>
      </c>
      <c r="C68" s="27" t="s">
        <v>214</v>
      </c>
      <c r="D68" s="50">
        <f t="shared" si="1"/>
        <v>118778.121</v>
      </c>
      <c r="E68" s="51" t="s">
        <v>110</v>
      </c>
      <c r="F68" s="28" t="s">
        <v>6</v>
      </c>
      <c r="G68" s="29">
        <v>2121</v>
      </c>
      <c r="H68" s="133">
        <v>100</v>
      </c>
      <c r="I68" s="31">
        <v>212100</v>
      </c>
    </row>
    <row r="69" spans="2:9" ht="9">
      <c r="B69" s="74">
        <v>56</v>
      </c>
      <c r="C69" s="27" t="s">
        <v>70</v>
      </c>
      <c r="D69" s="50">
        <f t="shared" si="1"/>
        <v>7448.133</v>
      </c>
      <c r="E69" s="51" t="s">
        <v>110</v>
      </c>
      <c r="F69" s="28" t="s">
        <v>6</v>
      </c>
      <c r="G69" s="29">
        <v>133</v>
      </c>
      <c r="H69" s="133">
        <v>30</v>
      </c>
      <c r="I69" s="31">
        <v>3990</v>
      </c>
    </row>
    <row r="70" spans="2:9" ht="9">
      <c r="B70" s="74">
        <v>57</v>
      </c>
      <c r="C70" s="27" t="s">
        <v>71</v>
      </c>
      <c r="D70" s="50">
        <f t="shared" si="1"/>
        <v>99737.781</v>
      </c>
      <c r="E70" s="51" t="s">
        <v>110</v>
      </c>
      <c r="F70" s="28" t="s">
        <v>6</v>
      </c>
      <c r="G70" s="29">
        <v>1781</v>
      </c>
      <c r="H70" s="133">
        <v>80</v>
      </c>
      <c r="I70" s="31">
        <v>142480</v>
      </c>
    </row>
    <row r="71" spans="2:9" ht="9">
      <c r="B71" s="74">
        <v>58</v>
      </c>
      <c r="C71" s="27" t="s">
        <v>72</v>
      </c>
      <c r="D71" s="50">
        <f t="shared" si="1"/>
        <v>280.005</v>
      </c>
      <c r="E71" s="51" t="s">
        <v>110</v>
      </c>
      <c r="F71" s="28" t="s">
        <v>6</v>
      </c>
      <c r="G71" s="29">
        <v>5</v>
      </c>
      <c r="H71" s="133">
        <v>20</v>
      </c>
      <c r="I71" s="31">
        <v>100</v>
      </c>
    </row>
    <row r="72" spans="2:9" ht="9">
      <c r="B72" s="74">
        <v>59</v>
      </c>
      <c r="C72" s="27" t="s">
        <v>73</v>
      </c>
      <c r="D72" s="50">
        <f t="shared" si="1"/>
        <v>1792.032</v>
      </c>
      <c r="E72" s="51" t="s">
        <v>110</v>
      </c>
      <c r="F72" s="28" t="s">
        <v>6</v>
      </c>
      <c r="G72" s="29">
        <v>32</v>
      </c>
      <c r="H72" s="133">
        <v>25</v>
      </c>
      <c r="I72" s="31">
        <v>800</v>
      </c>
    </row>
    <row r="73" spans="2:9" ht="9">
      <c r="B73" s="74">
        <v>60</v>
      </c>
      <c r="C73" s="27" t="s">
        <v>8</v>
      </c>
      <c r="D73" s="50">
        <f t="shared" si="1"/>
        <v>12824.229</v>
      </c>
      <c r="E73" s="51" t="s">
        <v>110</v>
      </c>
      <c r="F73" s="28" t="s">
        <v>6</v>
      </c>
      <c r="G73" s="29">
        <v>229</v>
      </c>
      <c r="H73" s="133">
        <v>25</v>
      </c>
      <c r="I73" s="31">
        <v>5725</v>
      </c>
    </row>
    <row r="74" spans="2:9" ht="9">
      <c r="B74" s="74">
        <v>61</v>
      </c>
      <c r="C74" s="27" t="s">
        <v>218</v>
      </c>
      <c r="D74" s="50">
        <f t="shared" si="1"/>
        <v>16352.292</v>
      </c>
      <c r="E74" s="51" t="s">
        <v>110</v>
      </c>
      <c r="F74" s="28" t="s">
        <v>6</v>
      </c>
      <c r="G74" s="29">
        <v>292</v>
      </c>
      <c r="H74" s="133">
        <v>20</v>
      </c>
      <c r="I74" s="31">
        <v>5840</v>
      </c>
    </row>
    <row r="75" spans="2:9" ht="9">
      <c r="B75" s="74">
        <v>62</v>
      </c>
      <c r="C75" s="27" t="s">
        <v>75</v>
      </c>
      <c r="D75" s="50">
        <f t="shared" si="1"/>
        <v>126450.258</v>
      </c>
      <c r="E75" s="51" t="s">
        <v>110</v>
      </c>
      <c r="F75" s="28" t="s">
        <v>6</v>
      </c>
      <c r="G75" s="29">
        <v>2258</v>
      </c>
      <c r="H75" s="133">
        <v>60</v>
      </c>
      <c r="I75" s="31">
        <v>135480</v>
      </c>
    </row>
    <row r="76" spans="2:9" ht="9">
      <c r="B76" s="74">
        <v>63</v>
      </c>
      <c r="C76" s="27" t="s">
        <v>20</v>
      </c>
      <c r="D76" s="50">
        <f t="shared" si="1"/>
        <v>10625685.741</v>
      </c>
      <c r="E76" s="51" t="s">
        <v>110</v>
      </c>
      <c r="F76" s="28" t="s">
        <v>6</v>
      </c>
      <c r="G76" s="29">
        <v>189741</v>
      </c>
      <c r="H76" s="135">
        <v>0.8333333333333334</v>
      </c>
      <c r="I76" s="31">
        <v>158117</v>
      </c>
    </row>
    <row r="77" spans="2:9" ht="9">
      <c r="B77" s="74">
        <v>64</v>
      </c>
      <c r="C77" s="27" t="s">
        <v>76</v>
      </c>
      <c r="D77" s="50">
        <f t="shared" si="1"/>
        <v>9304286.145</v>
      </c>
      <c r="E77" s="51" t="s">
        <v>110</v>
      </c>
      <c r="F77" s="28" t="s">
        <v>6</v>
      </c>
      <c r="G77" s="29">
        <v>166145</v>
      </c>
      <c r="H77" s="135">
        <v>1.33333333333333</v>
      </c>
      <c r="I77" s="31">
        <v>221527</v>
      </c>
    </row>
    <row r="78" spans="2:9" ht="9">
      <c r="B78" s="74">
        <v>65</v>
      </c>
      <c r="C78" s="27" t="s">
        <v>77</v>
      </c>
      <c r="D78" s="50">
        <f>G78*6.820992</f>
        <v>456085.63008000003</v>
      </c>
      <c r="E78" s="51" t="s">
        <v>118</v>
      </c>
      <c r="F78" s="28" t="s">
        <v>78</v>
      </c>
      <c r="G78" s="29">
        <v>66865</v>
      </c>
      <c r="H78" s="133">
        <v>11</v>
      </c>
      <c r="I78" s="31">
        <v>735515</v>
      </c>
    </row>
    <row r="79" spans="2:9" ht="9">
      <c r="B79" s="74">
        <v>66</v>
      </c>
      <c r="C79" s="27" t="s">
        <v>79</v>
      </c>
      <c r="D79" s="50">
        <f>G79*6.820992</f>
        <v>544206.025728</v>
      </c>
      <c r="E79" s="51" t="s">
        <v>118</v>
      </c>
      <c r="F79" s="28" t="s">
        <v>78</v>
      </c>
      <c r="G79" s="29">
        <v>79784</v>
      </c>
      <c r="H79" s="133">
        <v>7.5</v>
      </c>
      <c r="I79" s="31">
        <v>598380</v>
      </c>
    </row>
    <row r="80" spans="2:9" ht="9">
      <c r="B80" s="74">
        <v>67</v>
      </c>
      <c r="C80" s="27" t="s">
        <v>22</v>
      </c>
      <c r="D80" s="50">
        <f>G80*56.001</f>
        <v>6078124.535999999</v>
      </c>
      <c r="E80" s="51" t="s">
        <v>110</v>
      </c>
      <c r="F80" s="28" t="s">
        <v>6</v>
      </c>
      <c r="G80" s="29">
        <v>108536</v>
      </c>
      <c r="H80" s="133">
        <v>1</v>
      </c>
      <c r="I80" s="31">
        <v>108536</v>
      </c>
    </row>
    <row r="81" spans="2:9" ht="9">
      <c r="B81" s="74">
        <v>68</v>
      </c>
      <c r="C81" s="27" t="s">
        <v>80</v>
      </c>
      <c r="D81" s="50"/>
      <c r="E81" s="51"/>
      <c r="F81" s="28" t="s">
        <v>21</v>
      </c>
      <c r="G81" s="29">
        <v>535</v>
      </c>
      <c r="H81" s="133">
        <v>15</v>
      </c>
      <c r="I81" s="31">
        <v>8025</v>
      </c>
    </row>
    <row r="82" spans="2:9" ht="9">
      <c r="B82" s="74">
        <v>69</v>
      </c>
      <c r="C82" s="27" t="s">
        <v>23</v>
      </c>
      <c r="D82" s="50">
        <f>G82*56.001</f>
        <v>2138678.19</v>
      </c>
      <c r="E82" s="51" t="s">
        <v>110</v>
      </c>
      <c r="F82" s="28" t="s">
        <v>6</v>
      </c>
      <c r="G82" s="29">
        <v>38190</v>
      </c>
      <c r="H82" s="133">
        <v>0.2</v>
      </c>
      <c r="I82" s="31">
        <v>7638</v>
      </c>
    </row>
    <row r="83" spans="2:9" ht="8.25" customHeight="1">
      <c r="B83" s="76"/>
      <c r="C83" s="61"/>
      <c r="D83" s="62"/>
      <c r="E83" s="63"/>
      <c r="F83" s="64"/>
      <c r="G83" s="65"/>
      <c r="H83" s="147"/>
      <c r="I83" s="66"/>
    </row>
    <row r="84" spans="2:9" ht="9">
      <c r="B84" s="77"/>
      <c r="C84" s="11"/>
      <c r="D84" s="12"/>
      <c r="E84" s="13"/>
      <c r="F84" s="14"/>
      <c r="G84" s="15"/>
      <c r="H84" s="137" t="s">
        <v>24</v>
      </c>
      <c r="I84" s="16">
        <f>SUM(I8:I83)</f>
        <v>28305605</v>
      </c>
    </row>
    <row r="85" spans="2:9" ht="9">
      <c r="B85" s="77"/>
      <c r="C85" s="11" t="s">
        <v>81</v>
      </c>
      <c r="D85" s="12"/>
      <c r="E85" s="13"/>
      <c r="F85" s="17"/>
      <c r="G85" s="18"/>
      <c r="H85" s="148"/>
      <c r="I85" s="19"/>
    </row>
    <row r="86" spans="2:9" ht="5.25" customHeight="1">
      <c r="B86" s="78"/>
      <c r="C86" s="67"/>
      <c r="D86" s="68"/>
      <c r="E86" s="69"/>
      <c r="F86" s="70"/>
      <c r="G86" s="71"/>
      <c r="H86" s="149"/>
      <c r="I86" s="72"/>
    </row>
    <row r="87" spans="2:9" ht="9">
      <c r="B87" s="74">
        <v>70</v>
      </c>
      <c r="C87" s="27" t="s">
        <v>82</v>
      </c>
      <c r="D87" s="50"/>
      <c r="E87" s="51"/>
      <c r="F87" s="39" t="s">
        <v>4</v>
      </c>
      <c r="G87" s="29">
        <v>74643</v>
      </c>
      <c r="H87" s="135">
        <v>2</v>
      </c>
      <c r="I87" s="31">
        <v>149286</v>
      </c>
    </row>
    <row r="88" spans="2:9" ht="9">
      <c r="B88" s="74">
        <v>71</v>
      </c>
      <c r="C88" s="27" t="s">
        <v>131</v>
      </c>
      <c r="D88" s="50"/>
      <c r="E88" s="51"/>
      <c r="F88" s="39" t="s">
        <v>4</v>
      </c>
      <c r="G88" s="29">
        <v>14143</v>
      </c>
      <c r="H88" s="133">
        <v>2</v>
      </c>
      <c r="I88" s="31">
        <v>28286</v>
      </c>
    </row>
    <row r="89" spans="2:9" ht="9">
      <c r="B89" s="74">
        <v>72</v>
      </c>
      <c r="C89" s="27" t="s">
        <v>199</v>
      </c>
      <c r="D89" s="50"/>
      <c r="E89" s="51"/>
      <c r="F89" s="39" t="s">
        <v>4</v>
      </c>
      <c r="G89" s="29">
        <v>4059</v>
      </c>
      <c r="H89" s="133">
        <v>4</v>
      </c>
      <c r="I89" s="31">
        <v>16236</v>
      </c>
    </row>
    <row r="90" spans="2:9" ht="9">
      <c r="B90" s="74">
        <v>73</v>
      </c>
      <c r="C90" s="27" t="s">
        <v>132</v>
      </c>
      <c r="D90" s="50"/>
      <c r="E90" s="51"/>
      <c r="F90" s="39" t="s">
        <v>4</v>
      </c>
      <c r="G90" s="29">
        <v>1144276</v>
      </c>
      <c r="H90" s="133">
        <v>0.3333333333333333</v>
      </c>
      <c r="I90" s="31">
        <v>381425</v>
      </c>
    </row>
    <row r="91" spans="2:9" ht="9">
      <c r="B91" s="74">
        <v>74</v>
      </c>
      <c r="C91" s="27" t="s">
        <v>87</v>
      </c>
      <c r="D91" s="50"/>
      <c r="E91" s="51"/>
      <c r="F91" s="39" t="s">
        <v>4</v>
      </c>
      <c r="G91" s="29">
        <v>266778</v>
      </c>
      <c r="H91" s="135">
        <v>0.08333333333333333</v>
      </c>
      <c r="I91" s="31">
        <v>22231</v>
      </c>
    </row>
    <row r="92" spans="2:9" ht="9">
      <c r="B92" s="74">
        <v>75</v>
      </c>
      <c r="C92" s="27" t="s">
        <v>88</v>
      </c>
      <c r="D92" s="50"/>
      <c r="E92" s="51"/>
      <c r="F92" s="39" t="s">
        <v>4</v>
      </c>
      <c r="G92" s="29">
        <v>2165200</v>
      </c>
      <c r="H92" s="133" t="s">
        <v>97</v>
      </c>
      <c r="I92" s="31">
        <v>4330</v>
      </c>
    </row>
    <row r="93" spans="2:9" ht="9">
      <c r="B93" s="74">
        <v>76</v>
      </c>
      <c r="C93" s="27" t="s">
        <v>89</v>
      </c>
      <c r="D93" s="50"/>
      <c r="E93" s="51"/>
      <c r="F93" s="39" t="s">
        <v>4</v>
      </c>
      <c r="G93" s="29">
        <v>31518474</v>
      </c>
      <c r="H93" s="133" t="s">
        <v>98</v>
      </c>
      <c r="I93" s="31">
        <v>378222</v>
      </c>
    </row>
    <row r="94" spans="2:9" ht="9">
      <c r="B94" s="74">
        <v>77</v>
      </c>
      <c r="C94" s="27" t="s">
        <v>90</v>
      </c>
      <c r="D94" s="50">
        <f>G94*6.820992</f>
        <v>7966.918656000001</v>
      </c>
      <c r="E94" s="51" t="s">
        <v>118</v>
      </c>
      <c r="F94" s="28" t="s">
        <v>95</v>
      </c>
      <c r="G94" s="29">
        <v>1168</v>
      </c>
      <c r="H94" s="133">
        <v>20</v>
      </c>
      <c r="I94" s="31">
        <v>23360</v>
      </c>
    </row>
    <row r="95" spans="2:9" ht="9">
      <c r="B95" s="74">
        <v>78</v>
      </c>
      <c r="C95" s="27" t="s">
        <v>91</v>
      </c>
      <c r="D95" s="50"/>
      <c r="E95" s="51"/>
      <c r="F95" s="28" t="s">
        <v>4</v>
      </c>
      <c r="G95" s="29">
        <v>83263</v>
      </c>
      <c r="H95" s="133">
        <v>0.2</v>
      </c>
      <c r="I95" s="31">
        <v>16653</v>
      </c>
    </row>
    <row r="96" spans="2:9" ht="9">
      <c r="B96" s="74">
        <v>79</v>
      </c>
      <c r="C96" s="27" t="s">
        <v>92</v>
      </c>
      <c r="D96" s="50"/>
      <c r="E96" s="51"/>
      <c r="F96" s="28" t="s">
        <v>21</v>
      </c>
      <c r="G96" s="29">
        <v>18769</v>
      </c>
      <c r="H96" s="135">
        <v>0.6666666666666666</v>
      </c>
      <c r="I96" s="31">
        <v>12513</v>
      </c>
    </row>
    <row r="97" spans="2:9" ht="9">
      <c r="B97" s="74">
        <v>80</v>
      </c>
      <c r="C97" s="27" t="s">
        <v>93</v>
      </c>
      <c r="D97" s="50"/>
      <c r="E97" s="51"/>
      <c r="F97" s="28" t="s">
        <v>21</v>
      </c>
      <c r="G97" s="29">
        <v>13465</v>
      </c>
      <c r="H97" s="133">
        <v>6</v>
      </c>
      <c r="I97" s="31">
        <v>80790</v>
      </c>
    </row>
    <row r="98" spans="2:9" ht="10.5" customHeight="1">
      <c r="B98" s="79">
        <v>81</v>
      </c>
      <c r="C98" s="38" t="s">
        <v>94</v>
      </c>
      <c r="D98" s="57">
        <f>G98*56.001</f>
        <v>444143.931</v>
      </c>
      <c r="E98" s="58" t="s">
        <v>110</v>
      </c>
      <c r="F98" s="33" t="s">
        <v>6</v>
      </c>
      <c r="G98" s="34">
        <v>7931</v>
      </c>
      <c r="H98" s="140">
        <v>2.25</v>
      </c>
      <c r="I98" s="35">
        <v>17845</v>
      </c>
    </row>
    <row r="99" spans="2:9" ht="9">
      <c r="B99" s="23"/>
      <c r="G99" s="21"/>
      <c r="H99" s="144"/>
      <c r="I99" s="21"/>
    </row>
    <row r="100" spans="2:9" ht="15" customHeight="1">
      <c r="B100" s="266" t="s">
        <v>113</v>
      </c>
      <c r="C100" s="269" t="s">
        <v>104</v>
      </c>
      <c r="D100" s="269"/>
      <c r="E100" s="269"/>
      <c r="F100" s="269"/>
      <c r="G100" s="269"/>
      <c r="H100" s="269"/>
      <c r="I100" s="269"/>
    </row>
    <row r="101" spans="2:9" ht="24.75" customHeight="1">
      <c r="B101" s="266"/>
      <c r="C101" s="269"/>
      <c r="D101" s="269"/>
      <c r="E101" s="269"/>
      <c r="F101" s="269"/>
      <c r="G101" s="269"/>
      <c r="H101" s="269"/>
      <c r="I101" s="269"/>
    </row>
    <row r="102" spans="3:9" ht="9" customHeight="1">
      <c r="C102" s="269"/>
      <c r="D102" s="269"/>
      <c r="E102" s="269"/>
      <c r="F102" s="269"/>
      <c r="G102" s="269"/>
      <c r="H102" s="269"/>
      <c r="I102" s="269"/>
    </row>
    <row r="103" spans="2:9" ht="50.25" customHeight="1">
      <c r="B103" s="23"/>
      <c r="G103" s="21"/>
      <c r="H103" s="144"/>
      <c r="I103" s="21"/>
    </row>
    <row r="104" spans="2:9" s="6" customFormat="1" ht="11.25">
      <c r="B104" s="60" t="s">
        <v>184</v>
      </c>
      <c r="C104" s="8"/>
      <c r="D104" s="9"/>
      <c r="E104" s="10"/>
      <c r="F104" s="3"/>
      <c r="G104" s="21"/>
      <c r="H104" s="144"/>
      <c r="I104" s="21"/>
    </row>
    <row r="105" spans="2:9" s="6" customFormat="1" ht="9">
      <c r="B105" s="84"/>
      <c r="C105" s="8"/>
      <c r="D105" s="9"/>
      <c r="E105" s="10"/>
      <c r="F105" s="3"/>
      <c r="G105" s="21"/>
      <c r="H105" s="144"/>
      <c r="I105" s="21"/>
    </row>
    <row r="106" spans="2:9" s="6" customFormat="1" ht="11.25">
      <c r="B106" s="84"/>
      <c r="C106" s="120" t="s">
        <v>164</v>
      </c>
      <c r="D106" s="9"/>
      <c r="E106" s="10"/>
      <c r="F106" s="3"/>
      <c r="G106" s="130">
        <f>SUM(I84:I98)</f>
        <v>29436782</v>
      </c>
      <c r="H106" s="131" t="s">
        <v>182</v>
      </c>
      <c r="I106" s="21"/>
    </row>
    <row r="107" spans="2:18" ht="6" customHeight="1">
      <c r="B107" s="233"/>
      <c r="G107" s="21"/>
      <c r="H107" s="144"/>
      <c r="I107" s="21"/>
      <c r="K107" s="7"/>
      <c r="L107" s="7"/>
      <c r="M107" s="7"/>
      <c r="N107" s="7"/>
      <c r="O107" s="7"/>
      <c r="P107" s="7"/>
      <c r="Q107" s="7"/>
      <c r="R107" s="7"/>
    </row>
    <row r="108" spans="2:18" ht="12.75" customHeight="1">
      <c r="B108" s="252" t="s">
        <v>300</v>
      </c>
      <c r="C108" s="253" t="s">
        <v>301</v>
      </c>
      <c r="D108" s="253"/>
      <c r="E108" s="253"/>
      <c r="F108" s="253"/>
      <c r="G108" s="253"/>
      <c r="H108" s="253"/>
      <c r="I108" s="253"/>
      <c r="K108" s="7"/>
      <c r="L108" s="7"/>
      <c r="M108" s="7"/>
      <c r="N108" s="7"/>
      <c r="O108" s="7"/>
      <c r="P108" s="7"/>
      <c r="Q108" s="7"/>
      <c r="R108" s="7"/>
    </row>
    <row r="109" spans="2:18" ht="14.25" customHeight="1">
      <c r="B109" s="252"/>
      <c r="C109" s="253"/>
      <c r="D109" s="253"/>
      <c r="E109" s="253"/>
      <c r="F109" s="253"/>
      <c r="G109" s="253"/>
      <c r="H109" s="253"/>
      <c r="I109" s="253"/>
      <c r="K109" s="7"/>
      <c r="L109" s="7"/>
      <c r="M109" s="7"/>
      <c r="N109" s="7"/>
      <c r="O109" s="7"/>
      <c r="P109" s="7"/>
      <c r="Q109" s="7"/>
      <c r="R109" s="7"/>
    </row>
    <row r="110" spans="2:9" ht="9">
      <c r="B110" s="23"/>
      <c r="F110" s="24"/>
      <c r="G110" s="21"/>
      <c r="H110" s="144"/>
      <c r="I110" s="21"/>
    </row>
    <row r="111" spans="2:9" ht="9">
      <c r="B111" s="23"/>
      <c r="F111" s="24"/>
      <c r="G111" s="21"/>
      <c r="H111" s="144"/>
      <c r="I111" s="21"/>
    </row>
    <row r="112" spans="2:9" ht="9">
      <c r="B112" s="23"/>
      <c r="G112" s="21"/>
      <c r="H112" s="144"/>
      <c r="I112" s="21"/>
    </row>
    <row r="113" spans="2:9" ht="9">
      <c r="B113" s="23"/>
      <c r="G113" s="21"/>
      <c r="H113" s="144"/>
      <c r="I113" s="21"/>
    </row>
    <row r="114" spans="2:9" ht="9">
      <c r="B114" s="23"/>
      <c r="G114" s="21"/>
      <c r="H114" s="144"/>
      <c r="I114" s="21"/>
    </row>
    <row r="115" spans="2:9" ht="9">
      <c r="B115" s="23"/>
      <c r="G115" s="21"/>
      <c r="H115" s="144"/>
      <c r="I115" s="21"/>
    </row>
    <row r="116" spans="2:9" ht="9">
      <c r="B116" s="23"/>
      <c r="G116" s="21"/>
      <c r="H116" s="144"/>
      <c r="I116" s="21"/>
    </row>
    <row r="117" spans="2:9" ht="9">
      <c r="B117" s="23"/>
      <c r="F117" s="24"/>
      <c r="G117" s="21"/>
      <c r="H117" s="144"/>
      <c r="I117" s="21"/>
    </row>
    <row r="118" spans="2:9" ht="9">
      <c r="B118" s="23"/>
      <c r="G118" s="21"/>
      <c r="H118" s="144"/>
      <c r="I118" s="21"/>
    </row>
    <row r="119" spans="2:9" ht="9">
      <c r="B119" s="23"/>
      <c r="G119" s="21"/>
      <c r="H119" s="144"/>
      <c r="I119" s="21"/>
    </row>
    <row r="120" spans="2:9" ht="9">
      <c r="B120" s="23"/>
      <c r="G120" s="21"/>
      <c r="H120" s="144"/>
      <c r="I120" s="21"/>
    </row>
    <row r="121" spans="2:9" ht="9">
      <c r="B121" s="23"/>
      <c r="G121" s="21"/>
      <c r="H121" s="144"/>
      <c r="I121" s="25"/>
    </row>
    <row r="122" spans="2:9" ht="9">
      <c r="B122" s="23"/>
      <c r="G122" s="21"/>
      <c r="H122" s="144"/>
      <c r="I122" s="25"/>
    </row>
    <row r="123" ht="15" customHeight="1"/>
    <row r="124" ht="9">
      <c r="B124" s="23"/>
    </row>
    <row r="125" ht="9">
      <c r="B125" s="23"/>
    </row>
    <row r="126" ht="9">
      <c r="B126" s="23"/>
    </row>
    <row r="127" ht="9">
      <c r="B127" s="23"/>
    </row>
    <row r="128" ht="9">
      <c r="B128" s="23"/>
    </row>
    <row r="129" ht="9">
      <c r="B129" s="23"/>
    </row>
    <row r="130" ht="9">
      <c r="B130" s="23"/>
    </row>
    <row r="131" ht="9">
      <c r="B131" s="23"/>
    </row>
    <row r="132" ht="9">
      <c r="B132" s="23"/>
    </row>
    <row r="133" ht="9">
      <c r="B133" s="23"/>
    </row>
    <row r="134" ht="9">
      <c r="B134" s="23"/>
    </row>
    <row r="135" ht="9">
      <c r="B135" s="23"/>
    </row>
    <row r="136" ht="9">
      <c r="B136" s="23"/>
    </row>
    <row r="137" ht="9">
      <c r="B137" s="23"/>
    </row>
    <row r="138" ht="9">
      <c r="B138" s="23"/>
    </row>
    <row r="139" ht="9">
      <c r="B139" s="23"/>
    </row>
    <row r="140" ht="9">
      <c r="B140" s="23"/>
    </row>
    <row r="141" ht="9">
      <c r="B141" s="23"/>
    </row>
    <row r="142" ht="9">
      <c r="B142" s="23"/>
    </row>
    <row r="143" ht="9">
      <c r="B143" s="23"/>
    </row>
    <row r="144" ht="9">
      <c r="B144" s="23"/>
    </row>
    <row r="145" ht="9">
      <c r="B145" s="23"/>
    </row>
    <row r="146" ht="9">
      <c r="B146" s="23"/>
    </row>
    <row r="147" ht="9">
      <c r="B147" s="23"/>
    </row>
    <row r="148" ht="9">
      <c r="B148" s="23"/>
    </row>
    <row r="149" ht="9">
      <c r="B149" s="23"/>
    </row>
    <row r="150" ht="9">
      <c r="B150" s="23"/>
    </row>
    <row r="151" ht="9">
      <c r="B151" s="23"/>
    </row>
    <row r="152" ht="9">
      <c r="B152" s="23"/>
    </row>
    <row r="153" ht="9">
      <c r="B153" s="23"/>
    </row>
    <row r="154" ht="9">
      <c r="B154" s="23"/>
    </row>
    <row r="155" ht="9">
      <c r="B155" s="23"/>
    </row>
    <row r="156" ht="9">
      <c r="B156" s="23"/>
    </row>
    <row r="157" ht="9">
      <c r="B157" s="23"/>
    </row>
    <row r="158" ht="9">
      <c r="B158" s="23"/>
    </row>
    <row r="159" ht="9">
      <c r="B159" s="23"/>
    </row>
    <row r="160" ht="9">
      <c r="B160" s="23"/>
    </row>
    <row r="161" ht="9">
      <c r="B161" s="23"/>
    </row>
    <row r="162" ht="9">
      <c r="B162" s="23"/>
    </row>
    <row r="163" ht="9">
      <c r="B163" s="23"/>
    </row>
    <row r="164" ht="9">
      <c r="B164" s="23"/>
    </row>
    <row r="165" ht="9">
      <c r="B165" s="23"/>
    </row>
    <row r="166" ht="9">
      <c r="B166" s="23"/>
    </row>
    <row r="167" ht="9">
      <c r="B167" s="23"/>
    </row>
    <row r="168" ht="9">
      <c r="B168" s="23"/>
    </row>
    <row r="169" ht="9">
      <c r="B169" s="23"/>
    </row>
    <row r="170" ht="9">
      <c r="B170" s="23"/>
    </row>
    <row r="171" ht="9">
      <c r="B171" s="23"/>
    </row>
    <row r="172" ht="9">
      <c r="B172" s="23"/>
    </row>
    <row r="173" ht="9">
      <c r="B173" s="23"/>
    </row>
    <row r="174" ht="9">
      <c r="B174" s="23"/>
    </row>
    <row r="175" ht="9">
      <c r="B175" s="23"/>
    </row>
    <row r="176" ht="9">
      <c r="B176" s="23"/>
    </row>
    <row r="177" ht="9">
      <c r="B177" s="23"/>
    </row>
    <row r="178" ht="9">
      <c r="B178" s="23"/>
    </row>
    <row r="179" ht="9">
      <c r="B179" s="23"/>
    </row>
    <row r="180" ht="9">
      <c r="B180" s="23"/>
    </row>
    <row r="181" ht="9">
      <c r="B181" s="23"/>
    </row>
    <row r="182" ht="9">
      <c r="B182" s="23"/>
    </row>
    <row r="183" ht="9">
      <c r="B183" s="23"/>
    </row>
    <row r="184" ht="9">
      <c r="B184" s="23"/>
    </row>
    <row r="185" ht="9">
      <c r="B185" s="23"/>
    </row>
    <row r="186" ht="9">
      <c r="B186" s="23"/>
    </row>
    <row r="187" ht="9">
      <c r="B187" s="23"/>
    </row>
    <row r="188" ht="9">
      <c r="B188" s="23"/>
    </row>
    <row r="189" ht="9">
      <c r="B189" s="23"/>
    </row>
    <row r="190" ht="9">
      <c r="B190" s="23"/>
    </row>
    <row r="191" ht="9">
      <c r="B191" s="23"/>
    </row>
    <row r="192" ht="9">
      <c r="B192" s="23"/>
    </row>
    <row r="193" ht="9">
      <c r="B193" s="23"/>
    </row>
    <row r="194" ht="9">
      <c r="B194" s="23"/>
    </row>
    <row r="195" ht="9">
      <c r="B195" s="23"/>
    </row>
    <row r="196" ht="9">
      <c r="B196" s="23"/>
    </row>
    <row r="197" ht="9">
      <c r="B197" s="23"/>
    </row>
    <row r="198" ht="9">
      <c r="B198" s="23"/>
    </row>
    <row r="199" ht="9">
      <c r="B199" s="23"/>
    </row>
    <row r="200" ht="9">
      <c r="B200" s="23"/>
    </row>
    <row r="201" ht="9">
      <c r="B201" s="23"/>
    </row>
    <row r="202" ht="9">
      <c r="B202" s="23"/>
    </row>
    <row r="203" ht="9">
      <c r="B203" s="23"/>
    </row>
    <row r="204" ht="9">
      <c r="B204" s="23"/>
    </row>
    <row r="205" ht="9">
      <c r="B205" s="23"/>
    </row>
    <row r="206" ht="9">
      <c r="B206" s="23"/>
    </row>
    <row r="207" ht="9">
      <c r="B207" s="23"/>
    </row>
    <row r="208" ht="9">
      <c r="B208" s="23"/>
    </row>
    <row r="209" ht="9">
      <c r="B209" s="23"/>
    </row>
    <row r="210" ht="9">
      <c r="B210" s="23"/>
    </row>
    <row r="211" ht="9">
      <c r="B211" s="23"/>
    </row>
    <row r="212" ht="9">
      <c r="B212" s="23"/>
    </row>
  </sheetData>
  <sheetProtection/>
  <mergeCells count="55">
    <mergeCell ref="B36:B37"/>
    <mergeCell ref="C38:C39"/>
    <mergeCell ref="G34:G35"/>
    <mergeCell ref="G38:G39"/>
    <mergeCell ref="D40:D41"/>
    <mergeCell ref="D38:D39"/>
    <mergeCell ref="E34:E35"/>
    <mergeCell ref="E38:E39"/>
    <mergeCell ref="E40:E41"/>
    <mergeCell ref="C40:C41"/>
    <mergeCell ref="C32:C33"/>
    <mergeCell ref="C34:C35"/>
    <mergeCell ref="C36:C37"/>
    <mergeCell ref="F36:F37"/>
    <mergeCell ref="F32:F33"/>
    <mergeCell ref="D36:D37"/>
    <mergeCell ref="F34:F35"/>
    <mergeCell ref="B32:B33"/>
    <mergeCell ref="D34:D35"/>
    <mergeCell ref="H36:H37"/>
    <mergeCell ref="C3:I3"/>
    <mergeCell ref="D5:E6"/>
    <mergeCell ref="F5:F6"/>
    <mergeCell ref="G5:G6"/>
    <mergeCell ref="H6:I6"/>
    <mergeCell ref="B5:C6"/>
    <mergeCell ref="B34:B35"/>
    <mergeCell ref="H38:H39"/>
    <mergeCell ref="G32:G33"/>
    <mergeCell ref="H34:H35"/>
    <mergeCell ref="G36:G37"/>
    <mergeCell ref="G40:G41"/>
    <mergeCell ref="I34:I35"/>
    <mergeCell ref="I38:I39"/>
    <mergeCell ref="I32:I33"/>
    <mergeCell ref="I36:I37"/>
    <mergeCell ref="H32:H33"/>
    <mergeCell ref="B108:B109"/>
    <mergeCell ref="C108:I109"/>
    <mergeCell ref="G44:G45"/>
    <mergeCell ref="F38:F39"/>
    <mergeCell ref="H44:H45"/>
    <mergeCell ref="B38:B39"/>
    <mergeCell ref="F40:F41"/>
    <mergeCell ref="B100:B101"/>
    <mergeCell ref="C100:I102"/>
    <mergeCell ref="I40:I41"/>
    <mergeCell ref="C44:C45"/>
    <mergeCell ref="I44:I45"/>
    <mergeCell ref="B44:B45"/>
    <mergeCell ref="B40:B41"/>
    <mergeCell ref="F44:F45"/>
    <mergeCell ref="D44:D45"/>
    <mergeCell ref="E44:E45"/>
    <mergeCell ref="H40:H41"/>
  </mergeCells>
  <printOptions/>
  <pageMargins left="0.7086614173228347" right="0.7086614173228347" top="0.984251968503937" bottom="0.984251968503937" header="0"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Q190"/>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141" customWidth="1"/>
    <col min="9" max="9" width="9.57421875" style="4" bestFit="1" customWidth="1"/>
    <col min="10" max="17" width="11.421875" style="6" customWidth="1"/>
    <col min="18" max="16384" width="11.421875" style="7" customWidth="1"/>
  </cols>
  <sheetData>
    <row r="2" spans="2:5" ht="12.75">
      <c r="B2" s="2" t="s">
        <v>115</v>
      </c>
      <c r="C2" s="80">
        <v>1834</v>
      </c>
      <c r="D2" s="1"/>
      <c r="E2" s="2"/>
    </row>
    <row r="3" spans="2:9" ht="28.5" customHeight="1">
      <c r="B3" s="2" t="s">
        <v>114</v>
      </c>
      <c r="C3" s="268" t="s">
        <v>121</v>
      </c>
      <c r="D3" s="268"/>
      <c r="E3" s="268"/>
      <c r="F3" s="268"/>
      <c r="G3" s="268"/>
      <c r="H3" s="268"/>
      <c r="I3" s="268"/>
    </row>
    <row r="4" ht="6.75" customHeight="1"/>
    <row r="5" spans="2:9" ht="25.5" customHeight="1">
      <c r="B5" s="273" t="s">
        <v>0</v>
      </c>
      <c r="C5" s="274"/>
      <c r="D5" s="267" t="s">
        <v>117</v>
      </c>
      <c r="E5" s="267"/>
      <c r="F5" s="271" t="s">
        <v>3</v>
      </c>
      <c r="G5" s="270" t="s">
        <v>2</v>
      </c>
      <c r="H5" s="142" t="s">
        <v>55</v>
      </c>
      <c r="I5" s="59" t="s">
        <v>1</v>
      </c>
    </row>
    <row r="6" spans="2:9" ht="12.75" customHeight="1">
      <c r="B6" s="275"/>
      <c r="C6" s="276"/>
      <c r="D6" s="267"/>
      <c r="E6" s="267"/>
      <c r="F6" s="271"/>
      <c r="G6" s="270"/>
      <c r="H6" s="272" t="s">
        <v>56</v>
      </c>
      <c r="I6" s="272"/>
    </row>
    <row r="7" spans="2:9" ht="6" customHeight="1">
      <c r="B7" s="111"/>
      <c r="C7" s="112"/>
      <c r="D7" s="113"/>
      <c r="E7" s="114"/>
      <c r="F7" s="112"/>
      <c r="G7" s="115"/>
      <c r="H7" s="143"/>
      <c r="I7" s="117"/>
    </row>
    <row r="8" spans="2:9" ht="9" customHeight="1">
      <c r="B8" s="73">
        <v>1</v>
      </c>
      <c r="C8" s="45" t="s">
        <v>25</v>
      </c>
      <c r="D8" s="48">
        <f>G8*0.5659</f>
        <v>352.5557</v>
      </c>
      <c r="E8" s="49" t="s">
        <v>109</v>
      </c>
      <c r="F8" s="42" t="s">
        <v>13</v>
      </c>
      <c r="G8" s="46">
        <v>623</v>
      </c>
      <c r="H8" s="132">
        <v>26</v>
      </c>
      <c r="I8" s="47">
        <v>16198</v>
      </c>
    </row>
    <row r="9" spans="2:9" ht="9">
      <c r="B9" s="74">
        <v>2</v>
      </c>
      <c r="C9" s="27" t="s">
        <v>26</v>
      </c>
      <c r="D9" s="50">
        <f aca="true" t="shared" si="0" ref="D9:D16">G9*0.5659</f>
        <v>2637.6598999999997</v>
      </c>
      <c r="E9" s="51" t="s">
        <v>109</v>
      </c>
      <c r="F9" s="28" t="s">
        <v>13</v>
      </c>
      <c r="G9" s="29">
        <v>4661</v>
      </c>
      <c r="H9" s="133">
        <v>22</v>
      </c>
      <c r="I9" s="31">
        <v>102542</v>
      </c>
    </row>
    <row r="10" spans="2:9" ht="9">
      <c r="B10" s="74">
        <v>3</v>
      </c>
      <c r="C10" s="27" t="s">
        <v>18</v>
      </c>
      <c r="D10" s="50">
        <f t="shared" si="0"/>
        <v>631.5444</v>
      </c>
      <c r="E10" s="51" t="s">
        <v>109</v>
      </c>
      <c r="F10" s="28" t="s">
        <v>13</v>
      </c>
      <c r="G10" s="29">
        <v>1116</v>
      </c>
      <c r="H10" s="133">
        <v>16</v>
      </c>
      <c r="I10" s="31">
        <v>17856</v>
      </c>
    </row>
    <row r="11" spans="2:9" ht="9">
      <c r="B11" s="74">
        <v>4</v>
      </c>
      <c r="C11" s="27" t="s">
        <v>27</v>
      </c>
      <c r="D11" s="50">
        <f t="shared" si="0"/>
        <v>177157.8245</v>
      </c>
      <c r="E11" s="51" t="s">
        <v>109</v>
      </c>
      <c r="F11" s="28" t="s">
        <v>13</v>
      </c>
      <c r="G11" s="29">
        <v>313055</v>
      </c>
      <c r="H11" s="133">
        <v>6</v>
      </c>
      <c r="I11" s="31">
        <v>1878330</v>
      </c>
    </row>
    <row r="12" spans="2:9" ht="9">
      <c r="B12" s="74">
        <v>5</v>
      </c>
      <c r="C12" s="27" t="s">
        <v>14</v>
      </c>
      <c r="D12" s="50">
        <f t="shared" si="0"/>
        <v>56401.55529999999</v>
      </c>
      <c r="E12" s="51" t="s">
        <v>109</v>
      </c>
      <c r="F12" s="28" t="s">
        <v>13</v>
      </c>
      <c r="G12" s="29">
        <v>99667</v>
      </c>
      <c r="H12" s="133">
        <v>5</v>
      </c>
      <c r="I12" s="31">
        <v>498335</v>
      </c>
    </row>
    <row r="13" spans="2:9" ht="9">
      <c r="B13" s="74">
        <v>6</v>
      </c>
      <c r="C13" s="27" t="s">
        <v>16</v>
      </c>
      <c r="D13" s="50">
        <f t="shared" si="0"/>
        <v>5339.2665</v>
      </c>
      <c r="E13" s="51" t="s">
        <v>109</v>
      </c>
      <c r="F13" s="28" t="s">
        <v>13</v>
      </c>
      <c r="G13" s="29">
        <v>9435</v>
      </c>
      <c r="H13" s="133">
        <v>3</v>
      </c>
      <c r="I13" s="31">
        <v>28305</v>
      </c>
    </row>
    <row r="14" spans="2:9" ht="9">
      <c r="B14" s="74">
        <v>7</v>
      </c>
      <c r="C14" s="27" t="s">
        <v>28</v>
      </c>
      <c r="D14" s="50">
        <f t="shared" si="0"/>
        <v>7.356699999999999</v>
      </c>
      <c r="E14" s="51" t="s">
        <v>109</v>
      </c>
      <c r="F14" s="28" t="s">
        <v>13</v>
      </c>
      <c r="G14" s="29">
        <v>13</v>
      </c>
      <c r="H14" s="133">
        <v>12</v>
      </c>
      <c r="I14" s="31">
        <v>156</v>
      </c>
    </row>
    <row r="15" spans="2:9" ht="9">
      <c r="B15" s="74">
        <v>8</v>
      </c>
      <c r="C15" s="27" t="s">
        <v>15</v>
      </c>
      <c r="D15" s="50">
        <f t="shared" si="0"/>
        <v>395384.14379999996</v>
      </c>
      <c r="E15" s="51" t="s">
        <v>109</v>
      </c>
      <c r="F15" s="28" t="s">
        <v>13</v>
      </c>
      <c r="G15" s="29">
        <v>698682</v>
      </c>
      <c r="H15" s="133">
        <v>4</v>
      </c>
      <c r="I15" s="31">
        <v>2794728</v>
      </c>
    </row>
    <row r="16" spans="2:9" ht="9">
      <c r="B16" s="74">
        <v>9</v>
      </c>
      <c r="C16" s="27" t="s">
        <v>17</v>
      </c>
      <c r="D16" s="50">
        <f t="shared" si="0"/>
        <v>11973.8781</v>
      </c>
      <c r="E16" s="51" t="s">
        <v>109</v>
      </c>
      <c r="F16" s="28" t="s">
        <v>13</v>
      </c>
      <c r="G16" s="29">
        <v>21159</v>
      </c>
      <c r="H16" s="133">
        <v>4</v>
      </c>
      <c r="I16" s="31">
        <v>84636</v>
      </c>
    </row>
    <row r="17" spans="2:9" ht="9" customHeight="1">
      <c r="B17" s="74">
        <v>10</v>
      </c>
      <c r="C17" s="27" t="s">
        <v>29</v>
      </c>
      <c r="D17" s="50"/>
      <c r="E17" s="51"/>
      <c r="F17" s="28" t="s">
        <v>4</v>
      </c>
      <c r="G17" s="29">
        <v>90439</v>
      </c>
      <c r="H17" s="133">
        <v>80</v>
      </c>
      <c r="I17" s="31">
        <v>7235120</v>
      </c>
    </row>
    <row r="18" spans="2:9" ht="9">
      <c r="B18" s="74">
        <v>11</v>
      </c>
      <c r="C18" s="27" t="s">
        <v>30</v>
      </c>
      <c r="D18" s="50"/>
      <c r="E18" s="51"/>
      <c r="F18" s="28" t="s">
        <v>4</v>
      </c>
      <c r="G18" s="29">
        <v>127011</v>
      </c>
      <c r="H18" s="133">
        <v>15</v>
      </c>
      <c r="I18" s="31">
        <v>1905165</v>
      </c>
    </row>
    <row r="19" spans="2:9" ht="9" customHeight="1">
      <c r="B19" s="74">
        <v>12</v>
      </c>
      <c r="C19" s="27" t="s">
        <v>31</v>
      </c>
      <c r="D19" s="50"/>
      <c r="E19" s="51"/>
      <c r="F19" s="28" t="s">
        <v>4</v>
      </c>
      <c r="G19" s="29">
        <v>40740</v>
      </c>
      <c r="H19" s="133">
        <v>4.4</v>
      </c>
      <c r="I19" s="31">
        <v>179256</v>
      </c>
    </row>
    <row r="20" spans="2:9" ht="9">
      <c r="B20" s="74">
        <v>13</v>
      </c>
      <c r="C20" s="27" t="s">
        <v>32</v>
      </c>
      <c r="D20" s="50"/>
      <c r="E20" s="51"/>
      <c r="F20" s="28" t="s">
        <v>4</v>
      </c>
      <c r="G20" s="29">
        <v>72542</v>
      </c>
      <c r="H20" s="133">
        <v>2.2</v>
      </c>
      <c r="I20" s="31">
        <v>159592</v>
      </c>
    </row>
    <row r="21" spans="2:9" ht="9">
      <c r="B21" s="74">
        <v>14</v>
      </c>
      <c r="C21" s="27" t="s">
        <v>33</v>
      </c>
      <c r="D21" s="50"/>
      <c r="E21" s="51"/>
      <c r="F21" s="28" t="s">
        <v>4</v>
      </c>
      <c r="G21" s="29">
        <v>10461</v>
      </c>
      <c r="H21" s="133">
        <v>10.6666666666666</v>
      </c>
      <c r="I21" s="31">
        <v>111584</v>
      </c>
    </row>
    <row r="22" spans="2:9" ht="9">
      <c r="B22" s="74">
        <v>15</v>
      </c>
      <c r="C22" s="27" t="s">
        <v>34</v>
      </c>
      <c r="D22" s="50"/>
      <c r="E22" s="51"/>
      <c r="F22" s="28" t="s">
        <v>4</v>
      </c>
      <c r="G22" s="29">
        <v>57156</v>
      </c>
      <c r="H22" s="133">
        <v>37.5</v>
      </c>
      <c r="I22" s="31">
        <v>2143350</v>
      </c>
    </row>
    <row r="23" spans="2:9" ht="22.5" customHeight="1">
      <c r="B23" s="74">
        <v>16</v>
      </c>
      <c r="C23" s="27" t="s">
        <v>35</v>
      </c>
      <c r="D23" s="50">
        <f>G23*56.001</f>
        <v>147170.628</v>
      </c>
      <c r="E23" s="51" t="s">
        <v>110</v>
      </c>
      <c r="F23" s="28" t="s">
        <v>6</v>
      </c>
      <c r="G23" s="29">
        <v>2628</v>
      </c>
      <c r="H23" s="133">
        <v>21</v>
      </c>
      <c r="I23" s="31">
        <v>55188</v>
      </c>
    </row>
    <row r="24" spans="2:9" ht="9">
      <c r="B24" s="74">
        <v>17</v>
      </c>
      <c r="C24" s="27" t="s">
        <v>36</v>
      </c>
      <c r="D24" s="50"/>
      <c r="E24" s="51"/>
      <c r="F24" s="28" t="s">
        <v>4</v>
      </c>
      <c r="G24" s="29">
        <v>300798</v>
      </c>
      <c r="H24" s="133">
        <v>1</v>
      </c>
      <c r="I24" s="31">
        <v>300798</v>
      </c>
    </row>
    <row r="25" spans="2:9" ht="9">
      <c r="B25" s="74">
        <v>18</v>
      </c>
      <c r="C25" s="27" t="s">
        <v>37</v>
      </c>
      <c r="D25" s="52"/>
      <c r="E25" s="51"/>
      <c r="F25" s="28" t="s">
        <v>4</v>
      </c>
      <c r="G25" s="29">
        <v>1442589</v>
      </c>
      <c r="H25" s="133">
        <v>0.25</v>
      </c>
      <c r="I25" s="31">
        <v>360647</v>
      </c>
    </row>
    <row r="26" spans="2:9" ht="9">
      <c r="B26" s="74">
        <v>19</v>
      </c>
      <c r="C26" s="27" t="s">
        <v>38</v>
      </c>
      <c r="D26" s="50"/>
      <c r="E26" s="51"/>
      <c r="F26" s="28" t="s">
        <v>4</v>
      </c>
      <c r="G26" s="29">
        <v>1150</v>
      </c>
      <c r="H26" s="133">
        <v>25</v>
      </c>
      <c r="I26" s="31">
        <v>28750</v>
      </c>
    </row>
    <row r="27" spans="2:9" ht="9">
      <c r="B27" s="74">
        <v>20</v>
      </c>
      <c r="C27" s="27" t="s">
        <v>39</v>
      </c>
      <c r="D27" s="50"/>
      <c r="E27" s="51"/>
      <c r="F27" s="28" t="s">
        <v>4</v>
      </c>
      <c r="G27" s="29">
        <v>745</v>
      </c>
      <c r="H27" s="133">
        <v>25</v>
      </c>
      <c r="I27" s="31">
        <v>18625</v>
      </c>
    </row>
    <row r="28" spans="2:9" ht="9">
      <c r="B28" s="74">
        <v>21</v>
      </c>
      <c r="C28" s="27" t="s">
        <v>40</v>
      </c>
      <c r="D28" s="50"/>
      <c r="E28" s="51"/>
      <c r="F28" s="28" t="s">
        <v>4</v>
      </c>
      <c r="G28" s="29">
        <v>6813</v>
      </c>
      <c r="H28" s="133">
        <v>9</v>
      </c>
      <c r="I28" s="31">
        <v>61317</v>
      </c>
    </row>
    <row r="29" spans="2:9" ht="9">
      <c r="B29" s="74">
        <v>22</v>
      </c>
      <c r="C29" s="27" t="s">
        <v>5</v>
      </c>
      <c r="D29" s="50"/>
      <c r="E29" s="51"/>
      <c r="F29" s="28" t="s">
        <v>4</v>
      </c>
      <c r="G29" s="29">
        <v>86274</v>
      </c>
      <c r="H29" s="133">
        <v>0.5</v>
      </c>
      <c r="I29" s="31">
        <v>43137</v>
      </c>
    </row>
    <row r="30" spans="2:9" ht="9">
      <c r="B30" s="74">
        <v>23</v>
      </c>
      <c r="C30" s="27" t="s">
        <v>41</v>
      </c>
      <c r="D30" s="50">
        <f>G30*56.001</f>
        <v>1848.033</v>
      </c>
      <c r="E30" s="51" t="s">
        <v>110</v>
      </c>
      <c r="F30" s="28" t="s">
        <v>6</v>
      </c>
      <c r="G30" s="29">
        <v>33</v>
      </c>
      <c r="H30" s="133">
        <v>20</v>
      </c>
      <c r="I30" s="31">
        <v>660</v>
      </c>
    </row>
    <row r="31" spans="2:9" ht="9">
      <c r="B31" s="74">
        <v>24</v>
      </c>
      <c r="C31" s="27" t="s">
        <v>42</v>
      </c>
      <c r="D31" s="50"/>
      <c r="E31" s="51"/>
      <c r="F31" s="28" t="s">
        <v>4</v>
      </c>
      <c r="G31" s="29">
        <v>23436</v>
      </c>
      <c r="H31" s="133">
        <v>1</v>
      </c>
      <c r="I31" s="31">
        <v>23436</v>
      </c>
    </row>
    <row r="32" spans="2:9" ht="27">
      <c r="B32" s="75">
        <v>25</v>
      </c>
      <c r="C32" s="101" t="s">
        <v>43</v>
      </c>
      <c r="D32" s="102"/>
      <c r="E32" s="103"/>
      <c r="F32" s="42" t="s">
        <v>4</v>
      </c>
      <c r="G32" s="43">
        <v>52068</v>
      </c>
      <c r="H32" s="134">
        <v>0.6</v>
      </c>
      <c r="I32" s="44">
        <v>31241</v>
      </c>
    </row>
    <row r="33" spans="2:9" s="6" customFormat="1" ht="22.5" customHeight="1">
      <c r="B33" s="75">
        <v>26</v>
      </c>
      <c r="C33" s="101" t="s">
        <v>44</v>
      </c>
      <c r="D33" s="52">
        <f>G33*12</f>
        <v>30372</v>
      </c>
      <c r="E33" s="51" t="s">
        <v>116</v>
      </c>
      <c r="F33" s="172" t="s">
        <v>183</v>
      </c>
      <c r="G33" s="43">
        <v>2531</v>
      </c>
      <c r="H33" s="134">
        <v>0.4</v>
      </c>
      <c r="I33" s="44">
        <v>1012</v>
      </c>
    </row>
    <row r="34" spans="2:9" s="6" customFormat="1" ht="36">
      <c r="B34" s="74">
        <v>27</v>
      </c>
      <c r="C34" s="27" t="s">
        <v>122</v>
      </c>
      <c r="D34" s="50">
        <f>G34*56.001</f>
        <v>693796.389</v>
      </c>
      <c r="E34" s="51" t="s">
        <v>110</v>
      </c>
      <c r="F34" s="28" t="s">
        <v>6</v>
      </c>
      <c r="G34" s="29">
        <v>12389</v>
      </c>
      <c r="H34" s="133">
        <v>20</v>
      </c>
      <c r="I34" s="31">
        <v>247780</v>
      </c>
    </row>
    <row r="35" spans="2:9" s="6" customFormat="1" ht="22.5" customHeight="1">
      <c r="B35" s="74">
        <v>28</v>
      </c>
      <c r="C35" s="27" t="s">
        <v>47</v>
      </c>
      <c r="D35" s="50">
        <f aca="true" t="shared" si="1" ref="D35:D48">G35*56.001</f>
        <v>2213551.527</v>
      </c>
      <c r="E35" s="51" t="s">
        <v>110</v>
      </c>
      <c r="F35" s="28" t="s">
        <v>6</v>
      </c>
      <c r="G35" s="29">
        <v>39527</v>
      </c>
      <c r="H35" s="133">
        <v>3.8</v>
      </c>
      <c r="I35" s="31">
        <v>150203</v>
      </c>
    </row>
    <row r="36" spans="2:9" s="6" customFormat="1" ht="9">
      <c r="B36" s="74">
        <v>29</v>
      </c>
      <c r="C36" s="27" t="s">
        <v>193</v>
      </c>
      <c r="D36" s="50">
        <f t="shared" si="1"/>
        <v>17178418.752</v>
      </c>
      <c r="E36" s="51" t="s">
        <v>110</v>
      </c>
      <c r="F36" s="28" t="s">
        <v>6</v>
      </c>
      <c r="G36" s="29">
        <v>306752</v>
      </c>
      <c r="H36" s="133">
        <v>3.2</v>
      </c>
      <c r="I36" s="31">
        <v>981606</v>
      </c>
    </row>
    <row r="37" spans="2:9" s="6" customFormat="1" ht="9">
      <c r="B37" s="74">
        <v>30</v>
      </c>
      <c r="C37" s="27" t="s">
        <v>49</v>
      </c>
      <c r="D37" s="50">
        <f t="shared" si="1"/>
        <v>1742639.118</v>
      </c>
      <c r="E37" s="51" t="s">
        <v>110</v>
      </c>
      <c r="F37" s="28" t="s">
        <v>6</v>
      </c>
      <c r="G37" s="29">
        <v>31118</v>
      </c>
      <c r="H37" s="133">
        <v>6</v>
      </c>
      <c r="I37" s="31">
        <v>186708</v>
      </c>
    </row>
    <row r="38" spans="2:10" s="6" customFormat="1" ht="9">
      <c r="B38" s="74">
        <v>31</v>
      </c>
      <c r="C38" s="27" t="s">
        <v>196</v>
      </c>
      <c r="D38" s="50">
        <f t="shared" si="1"/>
        <v>416255.43299999996</v>
      </c>
      <c r="E38" s="51" t="s">
        <v>110</v>
      </c>
      <c r="F38" s="28" t="s">
        <v>6</v>
      </c>
      <c r="G38" s="29">
        <v>7433</v>
      </c>
      <c r="H38" s="133">
        <v>16</v>
      </c>
      <c r="I38" s="31">
        <v>118928</v>
      </c>
      <c r="J38" s="86"/>
    </row>
    <row r="39" spans="2:9" s="6" customFormat="1" ht="31.5" customHeight="1">
      <c r="B39" s="74">
        <v>32</v>
      </c>
      <c r="C39" s="27" t="s">
        <v>200</v>
      </c>
      <c r="D39" s="50">
        <f t="shared" si="1"/>
        <v>46866732.890999995</v>
      </c>
      <c r="E39" s="51" t="s">
        <v>110</v>
      </c>
      <c r="F39" s="28" t="s">
        <v>6</v>
      </c>
      <c r="G39" s="29">
        <v>836891</v>
      </c>
      <c r="H39" s="133">
        <v>4.6</v>
      </c>
      <c r="I39" s="31">
        <v>3849699</v>
      </c>
    </row>
    <row r="40" spans="2:9" s="6" customFormat="1" ht="9" customHeight="1">
      <c r="B40" s="74">
        <v>33</v>
      </c>
      <c r="C40" s="27" t="s">
        <v>59</v>
      </c>
      <c r="D40" s="50">
        <f t="shared" si="1"/>
        <v>143474.562</v>
      </c>
      <c r="E40" s="51" t="s">
        <v>110</v>
      </c>
      <c r="F40" s="28" t="s">
        <v>6</v>
      </c>
      <c r="G40" s="29">
        <v>2562</v>
      </c>
      <c r="H40" s="133">
        <v>16</v>
      </c>
      <c r="I40" s="31">
        <v>40992</v>
      </c>
    </row>
    <row r="41" spans="2:9" s="6" customFormat="1" ht="9" customHeight="1">
      <c r="B41" s="74">
        <v>34</v>
      </c>
      <c r="C41" s="27" t="s">
        <v>61</v>
      </c>
      <c r="D41" s="50">
        <f t="shared" si="1"/>
        <v>2532309.219</v>
      </c>
      <c r="E41" s="51" t="s">
        <v>110</v>
      </c>
      <c r="F41" s="28" t="s">
        <v>6</v>
      </c>
      <c r="G41" s="29">
        <v>45219</v>
      </c>
      <c r="H41" s="133">
        <v>3.5</v>
      </c>
      <c r="I41" s="31">
        <v>158266</v>
      </c>
    </row>
    <row r="42" spans="2:9" s="6" customFormat="1" ht="9">
      <c r="B42" s="74">
        <v>35</v>
      </c>
      <c r="C42" s="27" t="s">
        <v>197</v>
      </c>
      <c r="D42" s="50">
        <f t="shared" si="1"/>
        <v>14727366.984</v>
      </c>
      <c r="E42" s="51" t="s">
        <v>110</v>
      </c>
      <c r="F42" s="28" t="s">
        <v>6</v>
      </c>
      <c r="G42" s="29">
        <v>262984</v>
      </c>
      <c r="H42" s="133">
        <v>1.6</v>
      </c>
      <c r="I42" s="31">
        <v>420774</v>
      </c>
    </row>
    <row r="43" spans="2:9" s="6" customFormat="1" ht="9">
      <c r="B43" s="74">
        <v>36</v>
      </c>
      <c r="C43" s="27" t="s">
        <v>124</v>
      </c>
      <c r="D43" s="50">
        <f t="shared" si="1"/>
        <v>9575890.995</v>
      </c>
      <c r="E43" s="51" t="s">
        <v>110</v>
      </c>
      <c r="F43" s="28" t="s">
        <v>6</v>
      </c>
      <c r="G43" s="29">
        <v>170995</v>
      </c>
      <c r="H43" s="133">
        <v>3.5</v>
      </c>
      <c r="I43" s="31">
        <v>598482</v>
      </c>
    </row>
    <row r="44" spans="2:9" s="6" customFormat="1" ht="9">
      <c r="B44" s="74">
        <v>37</v>
      </c>
      <c r="C44" s="27" t="s">
        <v>125</v>
      </c>
      <c r="D44" s="50">
        <f>G44*56.001</f>
        <v>595122.627</v>
      </c>
      <c r="E44" s="51" t="s">
        <v>110</v>
      </c>
      <c r="F44" s="28" t="s">
        <v>6</v>
      </c>
      <c r="G44" s="29">
        <v>10627</v>
      </c>
      <c r="H44" s="133">
        <v>15</v>
      </c>
      <c r="I44" s="31">
        <v>159405</v>
      </c>
    </row>
    <row r="45" spans="2:9" s="6" customFormat="1" ht="22.5" customHeight="1">
      <c r="B45" s="74">
        <v>38</v>
      </c>
      <c r="C45" s="27" t="s">
        <v>126</v>
      </c>
      <c r="D45" s="50">
        <f t="shared" si="1"/>
        <v>1851897.069</v>
      </c>
      <c r="E45" s="51" t="s">
        <v>110</v>
      </c>
      <c r="F45" s="28" t="s">
        <v>6</v>
      </c>
      <c r="G45" s="29">
        <v>33069</v>
      </c>
      <c r="H45" s="133">
        <v>25</v>
      </c>
      <c r="I45" s="31">
        <v>826725</v>
      </c>
    </row>
    <row r="46" spans="2:9" s="6" customFormat="1" ht="22.5" customHeight="1">
      <c r="B46" s="74">
        <v>39</v>
      </c>
      <c r="C46" s="27" t="s">
        <v>127</v>
      </c>
      <c r="D46" s="50">
        <f t="shared" si="1"/>
        <v>1285614.957</v>
      </c>
      <c r="E46" s="51" t="s">
        <v>110</v>
      </c>
      <c r="F46" s="28" t="s">
        <v>6</v>
      </c>
      <c r="G46" s="29">
        <v>22957</v>
      </c>
      <c r="H46" s="133">
        <v>35</v>
      </c>
      <c r="I46" s="31">
        <v>803495</v>
      </c>
    </row>
    <row r="47" spans="2:9" s="6" customFormat="1" ht="9">
      <c r="B47" s="74">
        <v>40</v>
      </c>
      <c r="C47" s="27" t="s">
        <v>67</v>
      </c>
      <c r="D47" s="50">
        <f t="shared" si="1"/>
        <v>33600.6</v>
      </c>
      <c r="E47" s="51" t="s">
        <v>110</v>
      </c>
      <c r="F47" s="28" t="s">
        <v>6</v>
      </c>
      <c r="G47" s="29">
        <v>600</v>
      </c>
      <c r="H47" s="133">
        <v>30</v>
      </c>
      <c r="I47" s="31">
        <v>18000</v>
      </c>
    </row>
    <row r="48" spans="2:9" s="6" customFormat="1" ht="9">
      <c r="B48" s="74">
        <v>41</v>
      </c>
      <c r="C48" s="27" t="s">
        <v>9</v>
      </c>
      <c r="D48" s="50">
        <f t="shared" si="1"/>
        <v>407911.284</v>
      </c>
      <c r="E48" s="51" t="s">
        <v>110</v>
      </c>
      <c r="F48" s="28" t="s">
        <v>6</v>
      </c>
      <c r="G48" s="29">
        <v>7284</v>
      </c>
      <c r="H48" s="133">
        <v>24</v>
      </c>
      <c r="I48" s="31">
        <v>174816</v>
      </c>
    </row>
    <row r="49" spans="2:9" s="6" customFormat="1" ht="9">
      <c r="B49" s="74">
        <v>42</v>
      </c>
      <c r="C49" s="27" t="s">
        <v>68</v>
      </c>
      <c r="D49" s="50">
        <f>G49*0.01414</f>
        <v>106356.21584</v>
      </c>
      <c r="E49" s="51" t="s">
        <v>109</v>
      </c>
      <c r="F49" s="28" t="s">
        <v>69</v>
      </c>
      <c r="G49" s="29">
        <v>7521656</v>
      </c>
      <c r="H49" s="133">
        <v>0.08333333333333333</v>
      </c>
      <c r="I49" s="31">
        <v>626805</v>
      </c>
    </row>
    <row r="50" spans="2:9" s="6" customFormat="1" ht="9">
      <c r="B50" s="74">
        <v>43</v>
      </c>
      <c r="C50" s="27" t="s">
        <v>12</v>
      </c>
      <c r="D50" s="50"/>
      <c r="E50" s="51"/>
      <c r="F50" s="28" t="s">
        <v>4</v>
      </c>
      <c r="G50" s="29">
        <v>43480693</v>
      </c>
      <c r="H50" s="133" t="s">
        <v>130</v>
      </c>
      <c r="I50" s="31">
        <v>579743</v>
      </c>
    </row>
    <row r="51" spans="2:9" s="6" customFormat="1" ht="9">
      <c r="B51" s="74">
        <v>44</v>
      </c>
      <c r="C51" s="27" t="s">
        <v>214</v>
      </c>
      <c r="D51" s="50">
        <f aca="true" t="shared" si="2" ref="D51:D56">G51*56.001</f>
        <v>122250.18299999999</v>
      </c>
      <c r="E51" s="51" t="s">
        <v>110</v>
      </c>
      <c r="F51" s="28" t="s">
        <v>6</v>
      </c>
      <c r="G51" s="29">
        <v>2183</v>
      </c>
      <c r="H51" s="133">
        <v>100</v>
      </c>
      <c r="I51" s="31">
        <v>218300</v>
      </c>
    </row>
    <row r="52" spans="2:9" s="6" customFormat="1" ht="9">
      <c r="B52" s="74">
        <v>45</v>
      </c>
      <c r="C52" s="27" t="s">
        <v>128</v>
      </c>
      <c r="D52" s="50">
        <f t="shared" si="2"/>
        <v>95593.707</v>
      </c>
      <c r="E52" s="51" t="s">
        <v>110</v>
      </c>
      <c r="F52" s="28" t="s">
        <v>6</v>
      </c>
      <c r="G52" s="29">
        <v>1707</v>
      </c>
      <c r="H52" s="133">
        <v>80</v>
      </c>
      <c r="I52" s="31">
        <v>136560</v>
      </c>
    </row>
    <row r="53" spans="2:9" s="6" customFormat="1" ht="9">
      <c r="B53" s="74">
        <v>46</v>
      </c>
      <c r="C53" s="27" t="s">
        <v>217</v>
      </c>
      <c r="D53" s="50">
        <f t="shared" si="2"/>
        <v>33936.606</v>
      </c>
      <c r="E53" s="51" t="s">
        <v>110</v>
      </c>
      <c r="F53" s="28" t="s">
        <v>6</v>
      </c>
      <c r="G53" s="29">
        <v>606</v>
      </c>
      <c r="H53" s="135">
        <v>24</v>
      </c>
      <c r="I53" s="31">
        <v>14544</v>
      </c>
    </row>
    <row r="54" spans="2:9" s="6" customFormat="1" ht="9">
      <c r="B54" s="74">
        <v>47</v>
      </c>
      <c r="C54" s="27" t="s">
        <v>75</v>
      </c>
      <c r="D54" s="50">
        <f t="shared" si="2"/>
        <v>149690.67299999998</v>
      </c>
      <c r="E54" s="51" t="s">
        <v>110</v>
      </c>
      <c r="F54" s="28" t="s">
        <v>6</v>
      </c>
      <c r="G54" s="29">
        <v>2673</v>
      </c>
      <c r="H54" s="133">
        <v>60</v>
      </c>
      <c r="I54" s="31">
        <v>160380</v>
      </c>
    </row>
    <row r="55" spans="2:9" s="6" customFormat="1" ht="9">
      <c r="B55" s="74">
        <v>48</v>
      </c>
      <c r="C55" s="27" t="s">
        <v>20</v>
      </c>
      <c r="D55" s="50">
        <f t="shared" si="2"/>
        <v>13176923.297999999</v>
      </c>
      <c r="E55" s="51" t="s">
        <v>110</v>
      </c>
      <c r="F55" s="28" t="s">
        <v>6</v>
      </c>
      <c r="G55" s="29">
        <v>235298</v>
      </c>
      <c r="H55" s="133">
        <v>1</v>
      </c>
      <c r="I55" s="31">
        <v>235298</v>
      </c>
    </row>
    <row r="56" spans="2:9" s="6" customFormat="1" ht="9">
      <c r="B56" s="74">
        <v>49</v>
      </c>
      <c r="C56" s="27" t="s">
        <v>129</v>
      </c>
      <c r="D56" s="50">
        <f t="shared" si="2"/>
        <v>12090615.9</v>
      </c>
      <c r="E56" s="51" t="s">
        <v>110</v>
      </c>
      <c r="F56" s="28" t="s">
        <v>6</v>
      </c>
      <c r="G56" s="29">
        <v>215900</v>
      </c>
      <c r="H56" s="133">
        <v>1.5</v>
      </c>
      <c r="I56" s="31">
        <v>323850</v>
      </c>
    </row>
    <row r="57" spans="2:9" s="6" customFormat="1" ht="9">
      <c r="B57" s="74">
        <v>50</v>
      </c>
      <c r="C57" s="27" t="s">
        <v>222</v>
      </c>
      <c r="D57" s="50">
        <f>G57*6.820992</f>
        <v>395672.103936</v>
      </c>
      <c r="E57" s="51" t="s">
        <v>118</v>
      </c>
      <c r="F57" s="28" t="s">
        <v>78</v>
      </c>
      <c r="G57" s="29">
        <v>58008</v>
      </c>
      <c r="H57" s="133">
        <v>12</v>
      </c>
      <c r="I57" s="31">
        <v>696096</v>
      </c>
    </row>
    <row r="58" spans="2:9" s="6" customFormat="1" ht="9">
      <c r="B58" s="74">
        <v>51</v>
      </c>
      <c r="C58" s="27" t="s">
        <v>79</v>
      </c>
      <c r="D58" s="50">
        <f>G58*6.820992</f>
        <v>376948.480896</v>
      </c>
      <c r="E58" s="51" t="s">
        <v>118</v>
      </c>
      <c r="F58" s="28" t="s">
        <v>78</v>
      </c>
      <c r="G58" s="29">
        <v>55263</v>
      </c>
      <c r="H58" s="133">
        <v>8</v>
      </c>
      <c r="I58" s="31">
        <v>442104</v>
      </c>
    </row>
    <row r="59" spans="2:9" s="6" customFormat="1" ht="9">
      <c r="B59" s="74">
        <v>52</v>
      </c>
      <c r="C59" s="27" t="s">
        <v>22</v>
      </c>
      <c r="D59" s="50">
        <f>G59*56.001</f>
        <v>6305656.598999999</v>
      </c>
      <c r="E59" s="51" t="s">
        <v>110</v>
      </c>
      <c r="F59" s="28" t="s">
        <v>6</v>
      </c>
      <c r="G59" s="29">
        <v>112599</v>
      </c>
      <c r="H59" s="133">
        <v>1</v>
      </c>
      <c r="I59" s="31">
        <v>112599</v>
      </c>
    </row>
    <row r="60" spans="2:9" s="6" customFormat="1" ht="9">
      <c r="B60" s="79">
        <v>53</v>
      </c>
      <c r="C60" s="38" t="s">
        <v>23</v>
      </c>
      <c r="D60" s="57">
        <f>G60*56.001</f>
        <v>3469317.951</v>
      </c>
      <c r="E60" s="58" t="s">
        <v>110</v>
      </c>
      <c r="F60" s="33" t="s">
        <v>6</v>
      </c>
      <c r="G60" s="34">
        <v>61951</v>
      </c>
      <c r="H60" s="140">
        <v>0.2</v>
      </c>
      <c r="I60" s="35">
        <v>12390</v>
      </c>
    </row>
    <row r="61" spans="2:9" s="6" customFormat="1" ht="8.25" customHeight="1">
      <c r="B61" s="94"/>
      <c r="C61" s="95"/>
      <c r="D61" s="96"/>
      <c r="E61" s="97"/>
      <c r="F61" s="98"/>
      <c r="G61" s="99"/>
      <c r="H61" s="136"/>
      <c r="I61" s="99"/>
    </row>
    <row r="62" spans="2:9" s="6" customFormat="1" ht="9">
      <c r="B62" s="81"/>
      <c r="C62" s="11"/>
      <c r="D62" s="12"/>
      <c r="E62" s="13"/>
      <c r="F62" s="14"/>
      <c r="G62" s="15"/>
      <c r="H62" s="137" t="s">
        <v>24</v>
      </c>
      <c r="I62" s="100">
        <f>SUM(I8:I60)</f>
        <v>30374512</v>
      </c>
    </row>
    <row r="63" spans="2:9" s="6" customFormat="1" ht="9">
      <c r="B63" s="81"/>
      <c r="C63" s="11"/>
      <c r="D63" s="12"/>
      <c r="E63" s="13"/>
      <c r="F63" s="14"/>
      <c r="G63" s="15"/>
      <c r="H63" s="137"/>
      <c r="I63" s="100"/>
    </row>
    <row r="64" spans="2:9" s="6" customFormat="1" ht="15" customHeight="1">
      <c r="B64" s="104"/>
      <c r="C64" s="105" t="s">
        <v>81</v>
      </c>
      <c r="D64" s="109"/>
      <c r="E64" s="110"/>
      <c r="F64" s="106"/>
      <c r="G64" s="107"/>
      <c r="H64" s="138"/>
      <c r="I64" s="108"/>
    </row>
    <row r="65" spans="2:9" s="6" customFormat="1" ht="9">
      <c r="B65" s="87">
        <v>54</v>
      </c>
      <c r="C65" s="88" t="s">
        <v>82</v>
      </c>
      <c r="D65" s="89"/>
      <c r="E65" s="90"/>
      <c r="F65" s="91" t="s">
        <v>4</v>
      </c>
      <c r="G65" s="92">
        <v>72527</v>
      </c>
      <c r="H65" s="139">
        <v>2</v>
      </c>
      <c r="I65" s="93">
        <v>145054</v>
      </c>
    </row>
    <row r="66" spans="2:9" s="6" customFormat="1" ht="9">
      <c r="B66" s="74">
        <v>55</v>
      </c>
      <c r="C66" s="27" t="s">
        <v>131</v>
      </c>
      <c r="D66" s="50"/>
      <c r="E66" s="51"/>
      <c r="F66" s="39" t="s">
        <v>4</v>
      </c>
      <c r="G66" s="29">
        <v>19622</v>
      </c>
      <c r="H66" s="133">
        <v>2</v>
      </c>
      <c r="I66" s="31">
        <v>39244</v>
      </c>
    </row>
    <row r="67" spans="2:9" s="6" customFormat="1" ht="9">
      <c r="B67" s="74">
        <v>56</v>
      </c>
      <c r="C67" s="27" t="s">
        <v>199</v>
      </c>
      <c r="D67" s="50"/>
      <c r="E67" s="51"/>
      <c r="F67" s="39" t="s">
        <v>4</v>
      </c>
      <c r="G67" s="29">
        <v>4350</v>
      </c>
      <c r="H67" s="133">
        <v>4</v>
      </c>
      <c r="I67" s="31">
        <v>17400</v>
      </c>
    </row>
    <row r="68" spans="2:9" s="6" customFormat="1" ht="9">
      <c r="B68" s="74">
        <v>57</v>
      </c>
      <c r="C68" s="27" t="s">
        <v>132</v>
      </c>
      <c r="D68" s="50"/>
      <c r="E68" s="51"/>
      <c r="F68" s="39" t="s">
        <v>4</v>
      </c>
      <c r="G68" s="29">
        <v>1014398</v>
      </c>
      <c r="H68" s="133">
        <v>0.3333333333333333</v>
      </c>
      <c r="I68" s="31">
        <v>338133</v>
      </c>
    </row>
    <row r="69" spans="2:9" s="6" customFormat="1" ht="9">
      <c r="B69" s="74">
        <v>58</v>
      </c>
      <c r="C69" s="27" t="s">
        <v>87</v>
      </c>
      <c r="D69" s="50"/>
      <c r="E69" s="51"/>
      <c r="F69" s="39" t="s">
        <v>4</v>
      </c>
      <c r="G69" s="29">
        <v>318329</v>
      </c>
      <c r="H69" s="135">
        <v>0.08333333333333333</v>
      </c>
      <c r="I69" s="31">
        <v>26527</v>
      </c>
    </row>
    <row r="70" spans="2:9" s="6" customFormat="1" ht="9">
      <c r="B70" s="74">
        <v>59</v>
      </c>
      <c r="C70" s="27" t="s">
        <v>88</v>
      </c>
      <c r="D70" s="50"/>
      <c r="E70" s="51"/>
      <c r="F70" s="39" t="s">
        <v>4</v>
      </c>
      <c r="G70" s="29">
        <v>2342320</v>
      </c>
      <c r="H70" s="133" t="s">
        <v>135</v>
      </c>
      <c r="I70" s="31">
        <v>4685</v>
      </c>
    </row>
    <row r="71" spans="2:9" s="6" customFormat="1" ht="9">
      <c r="B71" s="74">
        <v>60</v>
      </c>
      <c r="C71" s="27" t="s">
        <v>89</v>
      </c>
      <c r="D71" s="50"/>
      <c r="E71" s="51"/>
      <c r="F71" s="39" t="s">
        <v>4</v>
      </c>
      <c r="G71" s="29">
        <v>32661739</v>
      </c>
      <c r="H71" s="133" t="s">
        <v>134</v>
      </c>
      <c r="I71" s="31">
        <v>457264</v>
      </c>
    </row>
    <row r="72" spans="2:9" s="6" customFormat="1" ht="9">
      <c r="B72" s="74">
        <v>61</v>
      </c>
      <c r="C72" s="27" t="s">
        <v>90</v>
      </c>
      <c r="D72" s="50">
        <f>G72*6.820992</f>
        <v>8594.449920000001</v>
      </c>
      <c r="E72" s="51" t="s">
        <v>118</v>
      </c>
      <c r="F72" s="28" t="s">
        <v>95</v>
      </c>
      <c r="G72" s="29">
        <v>1260</v>
      </c>
      <c r="H72" s="133">
        <v>20</v>
      </c>
      <c r="I72" s="31">
        <v>25200</v>
      </c>
    </row>
    <row r="73" spans="2:9" s="6" customFormat="1" ht="9">
      <c r="B73" s="74">
        <v>62</v>
      </c>
      <c r="C73" s="27" t="s">
        <v>91</v>
      </c>
      <c r="D73" s="50"/>
      <c r="E73" s="51"/>
      <c r="F73" s="28" t="s">
        <v>4</v>
      </c>
      <c r="G73" s="29">
        <v>67754</v>
      </c>
      <c r="H73" s="133">
        <v>0.2</v>
      </c>
      <c r="I73" s="31">
        <v>13551</v>
      </c>
    </row>
    <row r="74" spans="2:9" s="6" customFormat="1" ht="9">
      <c r="B74" s="74">
        <v>63</v>
      </c>
      <c r="C74" s="27" t="s">
        <v>92</v>
      </c>
      <c r="D74" s="50"/>
      <c r="E74" s="51"/>
      <c r="F74" s="28" t="s">
        <v>21</v>
      </c>
      <c r="G74" s="29">
        <v>18744</v>
      </c>
      <c r="H74" s="135">
        <v>0.6666666666666666</v>
      </c>
      <c r="I74" s="31">
        <v>12496</v>
      </c>
    </row>
    <row r="75" spans="2:9" s="6" customFormat="1" ht="9">
      <c r="B75" s="74">
        <v>64</v>
      </c>
      <c r="C75" s="27" t="s">
        <v>93</v>
      </c>
      <c r="D75" s="50"/>
      <c r="E75" s="51"/>
      <c r="F75" s="28" t="s">
        <v>21</v>
      </c>
      <c r="G75" s="29">
        <v>14039</v>
      </c>
      <c r="H75" s="133">
        <v>6</v>
      </c>
      <c r="I75" s="31">
        <v>84234</v>
      </c>
    </row>
    <row r="76" spans="2:9" s="6" customFormat="1" ht="10.5" customHeight="1">
      <c r="B76" s="79">
        <v>65</v>
      </c>
      <c r="C76" s="38" t="s">
        <v>94</v>
      </c>
      <c r="D76" s="57">
        <f>G76*56.001</f>
        <v>492472.794</v>
      </c>
      <c r="E76" s="58" t="s">
        <v>110</v>
      </c>
      <c r="F76" s="33" t="s">
        <v>6</v>
      </c>
      <c r="G76" s="34">
        <v>8794</v>
      </c>
      <c r="H76" s="140">
        <v>2.25</v>
      </c>
      <c r="I76" s="35">
        <v>19786</v>
      </c>
    </row>
    <row r="77" spans="2:9" s="6" customFormat="1" ht="9">
      <c r="B77" s="26"/>
      <c r="C77" s="8"/>
      <c r="D77" s="9"/>
      <c r="E77" s="10"/>
      <c r="F77" s="3"/>
      <c r="G77" s="21"/>
      <c r="H77" s="144"/>
      <c r="I77" s="21"/>
    </row>
    <row r="78" spans="2:9" s="6" customFormat="1" ht="15" customHeight="1">
      <c r="B78" s="266" t="s">
        <v>113</v>
      </c>
      <c r="C78" s="269" t="s">
        <v>104</v>
      </c>
      <c r="D78" s="269"/>
      <c r="E78" s="269"/>
      <c r="F78" s="269"/>
      <c r="G78" s="269"/>
      <c r="H78" s="269"/>
      <c r="I78" s="269"/>
    </row>
    <row r="79" spans="2:9" s="6" customFormat="1" ht="24.75" customHeight="1">
      <c r="B79" s="266"/>
      <c r="C79" s="269"/>
      <c r="D79" s="269"/>
      <c r="E79" s="269"/>
      <c r="F79" s="269"/>
      <c r="G79" s="269"/>
      <c r="H79" s="269"/>
      <c r="I79" s="269"/>
    </row>
    <row r="80" spans="2:9" s="6" customFormat="1" ht="9" customHeight="1">
      <c r="B80" s="8"/>
      <c r="C80" s="8"/>
      <c r="D80" s="8"/>
      <c r="E80" s="8"/>
      <c r="F80" s="8"/>
      <c r="G80" s="8"/>
      <c r="H80" s="145"/>
      <c r="I80" s="8"/>
    </row>
    <row r="81" spans="2:9" s="6" customFormat="1" ht="50.25" customHeight="1">
      <c r="B81" s="26"/>
      <c r="C81" s="8"/>
      <c r="D81" s="9"/>
      <c r="E81" s="10"/>
      <c r="F81" s="3"/>
      <c r="G81" s="21"/>
      <c r="H81" s="144"/>
      <c r="I81" s="21"/>
    </row>
    <row r="82" spans="2:9" s="6" customFormat="1" ht="11.25">
      <c r="B82" s="60" t="s">
        <v>184</v>
      </c>
      <c r="C82" s="8"/>
      <c r="D82" s="9"/>
      <c r="E82" s="10"/>
      <c r="F82" s="3"/>
      <c r="G82" s="21"/>
      <c r="H82" s="144"/>
      <c r="I82" s="21"/>
    </row>
    <row r="83" spans="2:9" s="6" customFormat="1" ht="9">
      <c r="B83" s="84"/>
      <c r="C83" s="8"/>
      <c r="D83" s="9"/>
      <c r="E83" s="10"/>
      <c r="F83" s="3"/>
      <c r="G83" s="21"/>
      <c r="H83" s="144"/>
      <c r="I83" s="21"/>
    </row>
    <row r="84" spans="2:9" s="6" customFormat="1" ht="11.25">
      <c r="B84" s="84"/>
      <c r="C84" s="120" t="s">
        <v>164</v>
      </c>
      <c r="D84" s="9"/>
      <c r="E84" s="10"/>
      <c r="F84" s="3"/>
      <c r="G84" s="130">
        <f>SUM(I62:I76)</f>
        <v>31558086</v>
      </c>
      <c r="H84" s="131" t="s">
        <v>182</v>
      </c>
      <c r="I84" s="21"/>
    </row>
    <row r="85" spans="2:17" ht="6" customHeight="1">
      <c r="B85" s="233"/>
      <c r="G85" s="21"/>
      <c r="H85" s="144"/>
      <c r="I85" s="21"/>
      <c r="K85" s="7"/>
      <c r="L85" s="7"/>
      <c r="M85" s="7"/>
      <c r="N85" s="7"/>
      <c r="O85" s="7"/>
      <c r="P85" s="7"/>
      <c r="Q85" s="7"/>
    </row>
    <row r="86" spans="2:17" ht="12.75" customHeight="1">
      <c r="B86" s="252" t="s">
        <v>300</v>
      </c>
      <c r="C86" s="253" t="s">
        <v>301</v>
      </c>
      <c r="D86" s="253"/>
      <c r="E86" s="253"/>
      <c r="F86" s="253"/>
      <c r="G86" s="253"/>
      <c r="H86" s="253"/>
      <c r="I86" s="253"/>
      <c r="K86" s="7"/>
      <c r="L86" s="7"/>
      <c r="M86" s="7"/>
      <c r="N86" s="7"/>
      <c r="O86" s="7"/>
      <c r="P86" s="7"/>
      <c r="Q86" s="7"/>
    </row>
    <row r="87" spans="2:17" ht="14.25" customHeight="1">
      <c r="B87" s="252"/>
      <c r="C87" s="253"/>
      <c r="D87" s="253"/>
      <c r="E87" s="253"/>
      <c r="F87" s="253"/>
      <c r="G87" s="253"/>
      <c r="H87" s="253"/>
      <c r="I87" s="253"/>
      <c r="K87" s="7"/>
      <c r="L87" s="7"/>
      <c r="M87" s="7"/>
      <c r="N87" s="7"/>
      <c r="O87" s="7"/>
      <c r="P87" s="7"/>
      <c r="Q87" s="7"/>
    </row>
    <row r="88" spans="2:9" s="6" customFormat="1" ht="9">
      <c r="B88" s="26"/>
      <c r="C88" s="8"/>
      <c r="D88" s="9"/>
      <c r="E88" s="10"/>
      <c r="F88" s="24"/>
      <c r="G88" s="21"/>
      <c r="H88" s="144"/>
      <c r="I88" s="21"/>
    </row>
    <row r="89" spans="2:9" s="6" customFormat="1" ht="9">
      <c r="B89" s="26"/>
      <c r="C89" s="8"/>
      <c r="D89" s="9"/>
      <c r="E89" s="10"/>
      <c r="F89" s="24"/>
      <c r="G89" s="21"/>
      <c r="H89" s="144"/>
      <c r="I89" s="21"/>
    </row>
    <row r="90" spans="2:9" s="6" customFormat="1" ht="9">
      <c r="B90" s="26"/>
      <c r="C90" s="8"/>
      <c r="D90" s="9"/>
      <c r="E90" s="10"/>
      <c r="F90" s="3"/>
      <c r="G90" s="21"/>
      <c r="H90" s="144"/>
      <c r="I90" s="21"/>
    </row>
    <row r="91" spans="2:9" s="6" customFormat="1" ht="9">
      <c r="B91" s="26"/>
      <c r="C91" s="8"/>
      <c r="D91" s="9"/>
      <c r="E91" s="10"/>
      <c r="F91" s="3"/>
      <c r="G91" s="21"/>
      <c r="H91" s="144"/>
      <c r="I91" s="21"/>
    </row>
    <row r="92" spans="2:9" s="6" customFormat="1" ht="9">
      <c r="B92" s="26"/>
      <c r="C92" s="8"/>
      <c r="D92" s="9"/>
      <c r="E92" s="10"/>
      <c r="F92" s="3"/>
      <c r="G92" s="21"/>
      <c r="H92" s="144"/>
      <c r="I92" s="21"/>
    </row>
    <row r="93" spans="2:9" s="6" customFormat="1" ht="9">
      <c r="B93" s="26"/>
      <c r="C93" s="8"/>
      <c r="D93" s="9"/>
      <c r="E93" s="10"/>
      <c r="F93" s="3"/>
      <c r="G93" s="21"/>
      <c r="H93" s="144"/>
      <c r="I93" s="21"/>
    </row>
    <row r="94" spans="2:9" s="6" customFormat="1" ht="9">
      <c r="B94" s="26"/>
      <c r="C94" s="8"/>
      <c r="D94" s="9"/>
      <c r="E94" s="10"/>
      <c r="F94" s="3"/>
      <c r="G94" s="21"/>
      <c r="H94" s="144"/>
      <c r="I94" s="21"/>
    </row>
    <row r="95" spans="2:9" s="6" customFormat="1" ht="9">
      <c r="B95" s="26"/>
      <c r="C95" s="8"/>
      <c r="D95" s="9"/>
      <c r="E95" s="10"/>
      <c r="F95" s="24"/>
      <c r="G95" s="21"/>
      <c r="H95" s="144"/>
      <c r="I95" s="21"/>
    </row>
    <row r="96" spans="2:9" s="6" customFormat="1" ht="9">
      <c r="B96" s="26"/>
      <c r="C96" s="8"/>
      <c r="D96" s="9"/>
      <c r="E96" s="10"/>
      <c r="F96" s="3"/>
      <c r="G96" s="21"/>
      <c r="H96" s="144"/>
      <c r="I96" s="21"/>
    </row>
    <row r="97" spans="2:9" s="6" customFormat="1" ht="9">
      <c r="B97" s="26"/>
      <c r="C97" s="8"/>
      <c r="D97" s="9"/>
      <c r="E97" s="10"/>
      <c r="F97" s="3"/>
      <c r="G97" s="21"/>
      <c r="H97" s="144"/>
      <c r="I97" s="21"/>
    </row>
    <row r="98" spans="2:9" s="6" customFormat="1" ht="9">
      <c r="B98" s="26"/>
      <c r="C98" s="8"/>
      <c r="D98" s="9"/>
      <c r="E98" s="10"/>
      <c r="F98" s="3"/>
      <c r="G98" s="21"/>
      <c r="H98" s="144"/>
      <c r="I98" s="21"/>
    </row>
    <row r="99" spans="2:9" s="6" customFormat="1" ht="9">
      <c r="B99" s="26"/>
      <c r="C99" s="8"/>
      <c r="D99" s="9"/>
      <c r="E99" s="10"/>
      <c r="F99" s="3"/>
      <c r="G99" s="21"/>
      <c r="H99" s="144"/>
      <c r="I99" s="25"/>
    </row>
    <row r="100" spans="2:9" s="6" customFormat="1" ht="9">
      <c r="B100" s="26"/>
      <c r="C100" s="8"/>
      <c r="D100" s="9"/>
      <c r="E100" s="10"/>
      <c r="F100" s="3"/>
      <c r="G100" s="21"/>
      <c r="H100" s="144"/>
      <c r="I100" s="25"/>
    </row>
    <row r="101" spans="2:9" s="6" customFormat="1" ht="15" customHeight="1">
      <c r="B101" s="8"/>
      <c r="C101" s="8"/>
      <c r="D101" s="9"/>
      <c r="E101" s="10"/>
      <c r="F101" s="3"/>
      <c r="G101" s="4"/>
      <c r="H101" s="141"/>
      <c r="I101" s="4"/>
    </row>
    <row r="102" spans="2:9" s="6" customFormat="1" ht="9">
      <c r="B102" s="26"/>
      <c r="C102" s="8"/>
      <c r="D102" s="9"/>
      <c r="E102" s="10"/>
      <c r="F102" s="3"/>
      <c r="G102" s="4"/>
      <c r="H102" s="141"/>
      <c r="I102" s="4"/>
    </row>
    <row r="103" spans="2:9" s="6" customFormat="1" ht="9">
      <c r="B103" s="26"/>
      <c r="C103" s="8"/>
      <c r="D103" s="9"/>
      <c r="E103" s="10"/>
      <c r="F103" s="3"/>
      <c r="G103" s="4"/>
      <c r="H103" s="141"/>
      <c r="I103" s="4"/>
    </row>
    <row r="104" spans="2:9" s="6" customFormat="1" ht="9">
      <c r="B104" s="26"/>
      <c r="C104" s="8"/>
      <c r="D104" s="9"/>
      <c r="E104" s="10"/>
      <c r="F104" s="3"/>
      <c r="G104" s="4"/>
      <c r="H104" s="141"/>
      <c r="I104" s="4"/>
    </row>
    <row r="105" spans="2:9" s="6" customFormat="1" ht="9">
      <c r="B105" s="26"/>
      <c r="C105" s="8"/>
      <c r="D105" s="9"/>
      <c r="E105" s="10"/>
      <c r="F105" s="3"/>
      <c r="G105" s="4"/>
      <c r="H105" s="141"/>
      <c r="I105" s="4"/>
    </row>
    <row r="106" spans="2:9" s="6" customFormat="1" ht="9">
      <c r="B106" s="26"/>
      <c r="C106" s="8"/>
      <c r="D106" s="9"/>
      <c r="E106" s="10"/>
      <c r="F106" s="3"/>
      <c r="G106" s="4"/>
      <c r="H106" s="141"/>
      <c r="I106" s="4"/>
    </row>
    <row r="107" spans="2:17" s="8" customFormat="1" ht="9">
      <c r="B107" s="26"/>
      <c r="D107" s="9"/>
      <c r="E107" s="10"/>
      <c r="F107" s="3"/>
      <c r="G107" s="4"/>
      <c r="H107" s="141"/>
      <c r="I107" s="4"/>
      <c r="J107" s="6"/>
      <c r="K107" s="6"/>
      <c r="L107" s="6"/>
      <c r="M107" s="6"/>
      <c r="N107" s="6"/>
      <c r="O107" s="6"/>
      <c r="P107" s="6"/>
      <c r="Q107" s="6"/>
    </row>
    <row r="108" spans="2:17" s="8" customFormat="1" ht="9">
      <c r="B108" s="26"/>
      <c r="D108" s="9"/>
      <c r="E108" s="10"/>
      <c r="F108" s="3"/>
      <c r="G108" s="4"/>
      <c r="H108" s="141"/>
      <c r="I108" s="4"/>
      <c r="J108" s="6"/>
      <c r="K108" s="6"/>
      <c r="L108" s="6"/>
      <c r="M108" s="6"/>
      <c r="N108" s="6"/>
      <c r="O108" s="6"/>
      <c r="P108" s="6"/>
      <c r="Q108" s="6"/>
    </row>
    <row r="109" spans="2:17" s="8" customFormat="1" ht="9">
      <c r="B109" s="26"/>
      <c r="D109" s="9"/>
      <c r="E109" s="10"/>
      <c r="F109" s="3"/>
      <c r="G109" s="4"/>
      <c r="H109" s="141"/>
      <c r="I109" s="4"/>
      <c r="J109" s="6"/>
      <c r="K109" s="6"/>
      <c r="L109" s="6"/>
      <c r="M109" s="6"/>
      <c r="N109" s="6"/>
      <c r="O109" s="6"/>
      <c r="P109" s="6"/>
      <c r="Q109" s="6"/>
    </row>
    <row r="110" spans="2:17" s="8" customFormat="1" ht="9">
      <c r="B110" s="26"/>
      <c r="D110" s="9"/>
      <c r="E110" s="10"/>
      <c r="F110" s="3"/>
      <c r="G110" s="4"/>
      <c r="H110" s="141"/>
      <c r="I110" s="4"/>
      <c r="J110" s="6"/>
      <c r="K110" s="6"/>
      <c r="L110" s="6"/>
      <c r="M110" s="6"/>
      <c r="N110" s="6"/>
      <c r="O110" s="6"/>
      <c r="P110" s="6"/>
      <c r="Q110" s="6"/>
    </row>
    <row r="111" spans="2:17" s="8" customFormat="1" ht="9">
      <c r="B111" s="26"/>
      <c r="D111" s="9"/>
      <c r="E111" s="10"/>
      <c r="F111" s="3"/>
      <c r="G111" s="4"/>
      <c r="H111" s="141"/>
      <c r="I111" s="4"/>
      <c r="J111" s="6"/>
      <c r="K111" s="6"/>
      <c r="L111" s="6"/>
      <c r="M111" s="6"/>
      <c r="N111" s="6"/>
      <c r="O111" s="6"/>
      <c r="P111" s="6"/>
      <c r="Q111" s="6"/>
    </row>
    <row r="112" spans="2:17" s="8" customFormat="1" ht="9">
      <c r="B112" s="26"/>
      <c r="D112" s="9"/>
      <c r="E112" s="10"/>
      <c r="F112" s="3"/>
      <c r="G112" s="4"/>
      <c r="H112" s="141"/>
      <c r="I112" s="4"/>
      <c r="J112" s="6"/>
      <c r="K112" s="6"/>
      <c r="L112" s="6"/>
      <c r="M112" s="6"/>
      <c r="N112" s="6"/>
      <c r="O112" s="6"/>
      <c r="P112" s="6"/>
      <c r="Q112" s="6"/>
    </row>
    <row r="113" spans="2:17" s="8" customFormat="1" ht="9">
      <c r="B113" s="26"/>
      <c r="D113" s="9"/>
      <c r="E113" s="10"/>
      <c r="F113" s="3"/>
      <c r="G113" s="4"/>
      <c r="H113" s="141"/>
      <c r="I113" s="4"/>
      <c r="J113" s="6"/>
      <c r="K113" s="6"/>
      <c r="L113" s="6"/>
      <c r="M113" s="6"/>
      <c r="N113" s="6"/>
      <c r="O113" s="6"/>
      <c r="P113" s="6"/>
      <c r="Q113" s="6"/>
    </row>
    <row r="114" spans="2:17" s="8" customFormat="1" ht="9">
      <c r="B114" s="26"/>
      <c r="D114" s="9"/>
      <c r="E114" s="10"/>
      <c r="F114" s="3"/>
      <c r="G114" s="4"/>
      <c r="H114" s="141"/>
      <c r="I114" s="4"/>
      <c r="J114" s="6"/>
      <c r="K114" s="6"/>
      <c r="L114" s="6"/>
      <c r="M114" s="6"/>
      <c r="N114" s="6"/>
      <c r="O114" s="6"/>
      <c r="P114" s="6"/>
      <c r="Q114" s="6"/>
    </row>
    <row r="115" spans="2:17" s="8" customFormat="1" ht="9">
      <c r="B115" s="26"/>
      <c r="D115" s="9"/>
      <c r="E115" s="10"/>
      <c r="F115" s="3"/>
      <c r="G115" s="4"/>
      <c r="H115" s="141"/>
      <c r="I115" s="4"/>
      <c r="J115" s="6"/>
      <c r="K115" s="6"/>
      <c r="L115" s="6"/>
      <c r="M115" s="6"/>
      <c r="N115" s="6"/>
      <c r="O115" s="6"/>
      <c r="P115" s="6"/>
      <c r="Q115" s="6"/>
    </row>
    <row r="116" spans="2:17" s="8" customFormat="1" ht="9">
      <c r="B116" s="26"/>
      <c r="D116" s="9"/>
      <c r="E116" s="10"/>
      <c r="F116" s="3"/>
      <c r="G116" s="4"/>
      <c r="H116" s="141"/>
      <c r="I116" s="4"/>
      <c r="J116" s="6"/>
      <c r="K116" s="6"/>
      <c r="L116" s="6"/>
      <c r="M116" s="6"/>
      <c r="N116" s="6"/>
      <c r="O116" s="6"/>
      <c r="P116" s="6"/>
      <c r="Q116" s="6"/>
    </row>
    <row r="117" spans="2:17" s="8" customFormat="1" ht="9">
      <c r="B117" s="26"/>
      <c r="D117" s="9"/>
      <c r="E117" s="10"/>
      <c r="F117" s="3"/>
      <c r="G117" s="4"/>
      <c r="H117" s="141"/>
      <c r="I117" s="4"/>
      <c r="J117" s="6"/>
      <c r="K117" s="6"/>
      <c r="L117" s="6"/>
      <c r="M117" s="6"/>
      <c r="N117" s="6"/>
      <c r="O117" s="6"/>
      <c r="P117" s="6"/>
      <c r="Q117" s="6"/>
    </row>
    <row r="118" spans="2:17" s="8" customFormat="1" ht="9">
      <c r="B118" s="26"/>
      <c r="D118" s="9"/>
      <c r="E118" s="10"/>
      <c r="F118" s="3"/>
      <c r="G118" s="4"/>
      <c r="H118" s="141"/>
      <c r="I118" s="4"/>
      <c r="J118" s="6"/>
      <c r="K118" s="6"/>
      <c r="L118" s="6"/>
      <c r="M118" s="6"/>
      <c r="N118" s="6"/>
      <c r="O118" s="6"/>
      <c r="P118" s="6"/>
      <c r="Q118" s="6"/>
    </row>
    <row r="119" spans="2:17" s="8" customFormat="1" ht="9">
      <c r="B119" s="26"/>
      <c r="D119" s="9"/>
      <c r="E119" s="10"/>
      <c r="F119" s="3"/>
      <c r="G119" s="4"/>
      <c r="H119" s="141"/>
      <c r="I119" s="4"/>
      <c r="J119" s="6"/>
      <c r="K119" s="6"/>
      <c r="L119" s="6"/>
      <c r="M119" s="6"/>
      <c r="N119" s="6"/>
      <c r="O119" s="6"/>
      <c r="P119" s="6"/>
      <c r="Q119" s="6"/>
    </row>
    <row r="120" spans="2:17" s="8" customFormat="1" ht="9">
      <c r="B120" s="26"/>
      <c r="D120" s="9"/>
      <c r="E120" s="10"/>
      <c r="F120" s="3"/>
      <c r="G120" s="4"/>
      <c r="H120" s="141"/>
      <c r="I120" s="4"/>
      <c r="J120" s="6"/>
      <c r="K120" s="6"/>
      <c r="L120" s="6"/>
      <c r="M120" s="6"/>
      <c r="N120" s="6"/>
      <c r="O120" s="6"/>
      <c r="P120" s="6"/>
      <c r="Q120" s="6"/>
    </row>
    <row r="121" spans="2:17" s="8" customFormat="1" ht="9">
      <c r="B121" s="26"/>
      <c r="D121" s="9"/>
      <c r="E121" s="10"/>
      <c r="F121" s="3"/>
      <c r="G121" s="4"/>
      <c r="H121" s="141"/>
      <c r="I121" s="4"/>
      <c r="J121" s="6"/>
      <c r="K121" s="6"/>
      <c r="L121" s="6"/>
      <c r="M121" s="6"/>
      <c r="N121" s="6"/>
      <c r="O121" s="6"/>
      <c r="P121" s="6"/>
      <c r="Q121" s="6"/>
    </row>
    <row r="122" spans="2:17" s="8" customFormat="1" ht="9">
      <c r="B122" s="26"/>
      <c r="D122" s="9"/>
      <c r="E122" s="10"/>
      <c r="F122" s="3"/>
      <c r="G122" s="4"/>
      <c r="H122" s="141"/>
      <c r="I122" s="4"/>
      <c r="J122" s="6"/>
      <c r="K122" s="6"/>
      <c r="L122" s="6"/>
      <c r="M122" s="6"/>
      <c r="N122" s="6"/>
      <c r="O122" s="6"/>
      <c r="P122" s="6"/>
      <c r="Q122" s="6"/>
    </row>
    <row r="123" spans="2:17" s="8" customFormat="1" ht="9">
      <c r="B123" s="26"/>
      <c r="D123" s="9"/>
      <c r="E123" s="10"/>
      <c r="F123" s="3"/>
      <c r="G123" s="4"/>
      <c r="H123" s="141"/>
      <c r="I123" s="4"/>
      <c r="J123" s="6"/>
      <c r="K123" s="6"/>
      <c r="L123" s="6"/>
      <c r="M123" s="6"/>
      <c r="N123" s="6"/>
      <c r="O123" s="6"/>
      <c r="P123" s="6"/>
      <c r="Q123" s="6"/>
    </row>
    <row r="124" spans="2:17" s="8" customFormat="1" ht="9">
      <c r="B124" s="26"/>
      <c r="D124" s="9"/>
      <c r="E124" s="10"/>
      <c r="F124" s="3"/>
      <c r="G124" s="4"/>
      <c r="H124" s="141"/>
      <c r="I124" s="4"/>
      <c r="J124" s="6"/>
      <c r="K124" s="6"/>
      <c r="L124" s="6"/>
      <c r="M124" s="6"/>
      <c r="N124" s="6"/>
      <c r="O124" s="6"/>
      <c r="P124" s="6"/>
      <c r="Q124" s="6"/>
    </row>
    <row r="125" spans="2:17" s="8" customFormat="1" ht="9">
      <c r="B125" s="26"/>
      <c r="D125" s="9"/>
      <c r="E125" s="10"/>
      <c r="F125" s="3"/>
      <c r="G125" s="4"/>
      <c r="H125" s="141"/>
      <c r="I125" s="4"/>
      <c r="J125" s="6"/>
      <c r="K125" s="6"/>
      <c r="L125" s="6"/>
      <c r="M125" s="6"/>
      <c r="N125" s="6"/>
      <c r="O125" s="6"/>
      <c r="P125" s="6"/>
      <c r="Q125" s="6"/>
    </row>
    <row r="126" spans="2:17" s="8" customFormat="1" ht="9">
      <c r="B126" s="26"/>
      <c r="D126" s="9"/>
      <c r="E126" s="10"/>
      <c r="F126" s="3"/>
      <c r="G126" s="4"/>
      <c r="H126" s="141"/>
      <c r="I126" s="4"/>
      <c r="J126" s="6"/>
      <c r="K126" s="6"/>
      <c r="L126" s="6"/>
      <c r="M126" s="6"/>
      <c r="N126" s="6"/>
      <c r="O126" s="6"/>
      <c r="P126" s="6"/>
      <c r="Q126" s="6"/>
    </row>
    <row r="127" spans="2:17" s="8" customFormat="1" ht="9">
      <c r="B127" s="26"/>
      <c r="D127" s="9"/>
      <c r="E127" s="10"/>
      <c r="F127" s="3"/>
      <c r="G127" s="4"/>
      <c r="H127" s="141"/>
      <c r="I127" s="4"/>
      <c r="J127" s="6"/>
      <c r="K127" s="6"/>
      <c r="L127" s="6"/>
      <c r="M127" s="6"/>
      <c r="N127" s="6"/>
      <c r="O127" s="6"/>
      <c r="P127" s="6"/>
      <c r="Q127" s="6"/>
    </row>
    <row r="128" spans="2:17" s="8" customFormat="1" ht="9">
      <c r="B128" s="26"/>
      <c r="D128" s="9"/>
      <c r="E128" s="10"/>
      <c r="F128" s="3"/>
      <c r="G128" s="4"/>
      <c r="H128" s="141"/>
      <c r="I128" s="4"/>
      <c r="J128" s="6"/>
      <c r="K128" s="6"/>
      <c r="L128" s="6"/>
      <c r="M128" s="6"/>
      <c r="N128" s="6"/>
      <c r="O128" s="6"/>
      <c r="P128" s="6"/>
      <c r="Q128" s="6"/>
    </row>
    <row r="129" spans="2:17" s="8" customFormat="1" ht="9">
      <c r="B129" s="26"/>
      <c r="D129" s="9"/>
      <c r="E129" s="10"/>
      <c r="F129" s="3"/>
      <c r="G129" s="4"/>
      <c r="H129" s="141"/>
      <c r="I129" s="4"/>
      <c r="J129" s="6"/>
      <c r="K129" s="6"/>
      <c r="L129" s="6"/>
      <c r="M129" s="6"/>
      <c r="N129" s="6"/>
      <c r="O129" s="6"/>
      <c r="P129" s="6"/>
      <c r="Q129" s="6"/>
    </row>
    <row r="130" spans="2:17" s="8" customFormat="1" ht="9">
      <c r="B130" s="26"/>
      <c r="D130" s="9"/>
      <c r="E130" s="10"/>
      <c r="F130" s="3"/>
      <c r="G130" s="4"/>
      <c r="H130" s="141"/>
      <c r="I130" s="4"/>
      <c r="J130" s="6"/>
      <c r="K130" s="6"/>
      <c r="L130" s="6"/>
      <c r="M130" s="6"/>
      <c r="N130" s="6"/>
      <c r="O130" s="6"/>
      <c r="P130" s="6"/>
      <c r="Q130" s="6"/>
    </row>
    <row r="131" spans="2:17" s="8" customFormat="1" ht="9">
      <c r="B131" s="26"/>
      <c r="D131" s="9"/>
      <c r="E131" s="10"/>
      <c r="F131" s="3"/>
      <c r="G131" s="4"/>
      <c r="H131" s="141"/>
      <c r="I131" s="4"/>
      <c r="J131" s="6"/>
      <c r="K131" s="6"/>
      <c r="L131" s="6"/>
      <c r="M131" s="6"/>
      <c r="N131" s="6"/>
      <c r="O131" s="6"/>
      <c r="P131" s="6"/>
      <c r="Q131" s="6"/>
    </row>
    <row r="132" spans="2:17" s="8" customFormat="1" ht="9">
      <c r="B132" s="26"/>
      <c r="D132" s="9"/>
      <c r="E132" s="10"/>
      <c r="F132" s="3"/>
      <c r="G132" s="4"/>
      <c r="H132" s="141"/>
      <c r="I132" s="4"/>
      <c r="J132" s="6"/>
      <c r="K132" s="6"/>
      <c r="L132" s="6"/>
      <c r="M132" s="6"/>
      <c r="N132" s="6"/>
      <c r="O132" s="6"/>
      <c r="P132" s="6"/>
      <c r="Q132" s="6"/>
    </row>
    <row r="133" spans="2:17" s="8" customFormat="1" ht="9">
      <c r="B133" s="26"/>
      <c r="D133" s="9"/>
      <c r="E133" s="10"/>
      <c r="F133" s="3"/>
      <c r="G133" s="4"/>
      <c r="H133" s="141"/>
      <c r="I133" s="4"/>
      <c r="J133" s="6"/>
      <c r="K133" s="6"/>
      <c r="L133" s="6"/>
      <c r="M133" s="6"/>
      <c r="N133" s="6"/>
      <c r="O133" s="6"/>
      <c r="P133" s="6"/>
      <c r="Q133" s="6"/>
    </row>
    <row r="134" spans="2:17" s="8" customFormat="1" ht="9">
      <c r="B134" s="26"/>
      <c r="D134" s="9"/>
      <c r="E134" s="10"/>
      <c r="F134" s="3"/>
      <c r="G134" s="4"/>
      <c r="H134" s="141"/>
      <c r="I134" s="4"/>
      <c r="J134" s="6"/>
      <c r="K134" s="6"/>
      <c r="L134" s="6"/>
      <c r="M134" s="6"/>
      <c r="N134" s="6"/>
      <c r="O134" s="6"/>
      <c r="P134" s="6"/>
      <c r="Q134" s="6"/>
    </row>
    <row r="135" spans="2:17" s="8" customFormat="1" ht="9">
      <c r="B135" s="26"/>
      <c r="D135" s="9"/>
      <c r="E135" s="10"/>
      <c r="F135" s="3"/>
      <c r="G135" s="4"/>
      <c r="H135" s="141"/>
      <c r="I135" s="4"/>
      <c r="J135" s="6"/>
      <c r="K135" s="6"/>
      <c r="L135" s="6"/>
      <c r="M135" s="6"/>
      <c r="N135" s="6"/>
      <c r="O135" s="6"/>
      <c r="P135" s="6"/>
      <c r="Q135" s="6"/>
    </row>
    <row r="136" spans="2:17" s="8" customFormat="1" ht="9">
      <c r="B136" s="26"/>
      <c r="D136" s="9"/>
      <c r="E136" s="10"/>
      <c r="F136" s="3"/>
      <c r="G136" s="4"/>
      <c r="H136" s="141"/>
      <c r="I136" s="4"/>
      <c r="J136" s="6"/>
      <c r="K136" s="6"/>
      <c r="L136" s="6"/>
      <c r="M136" s="6"/>
      <c r="N136" s="6"/>
      <c r="O136" s="6"/>
      <c r="P136" s="6"/>
      <c r="Q136" s="6"/>
    </row>
    <row r="137" spans="2:17" s="8" customFormat="1" ht="9">
      <c r="B137" s="26"/>
      <c r="D137" s="9"/>
      <c r="E137" s="10"/>
      <c r="F137" s="3"/>
      <c r="G137" s="4"/>
      <c r="H137" s="141"/>
      <c r="I137" s="4"/>
      <c r="J137" s="6"/>
      <c r="K137" s="6"/>
      <c r="L137" s="6"/>
      <c r="M137" s="6"/>
      <c r="N137" s="6"/>
      <c r="O137" s="6"/>
      <c r="P137" s="6"/>
      <c r="Q137" s="6"/>
    </row>
    <row r="138" spans="2:17" s="8" customFormat="1" ht="9">
      <c r="B138" s="26"/>
      <c r="D138" s="9"/>
      <c r="E138" s="10"/>
      <c r="F138" s="3"/>
      <c r="G138" s="4"/>
      <c r="H138" s="141"/>
      <c r="I138" s="4"/>
      <c r="J138" s="6"/>
      <c r="K138" s="6"/>
      <c r="L138" s="6"/>
      <c r="M138" s="6"/>
      <c r="N138" s="6"/>
      <c r="O138" s="6"/>
      <c r="P138" s="6"/>
      <c r="Q138" s="6"/>
    </row>
    <row r="139" spans="2:17" s="8" customFormat="1" ht="9">
      <c r="B139" s="26"/>
      <c r="D139" s="9"/>
      <c r="E139" s="10"/>
      <c r="F139" s="3"/>
      <c r="G139" s="4"/>
      <c r="H139" s="141"/>
      <c r="I139" s="4"/>
      <c r="J139" s="6"/>
      <c r="K139" s="6"/>
      <c r="L139" s="6"/>
      <c r="M139" s="6"/>
      <c r="N139" s="6"/>
      <c r="O139" s="6"/>
      <c r="P139" s="6"/>
      <c r="Q139" s="6"/>
    </row>
    <row r="140" spans="2:17" s="8" customFormat="1" ht="9">
      <c r="B140" s="26"/>
      <c r="D140" s="9"/>
      <c r="E140" s="10"/>
      <c r="F140" s="3"/>
      <c r="G140" s="4"/>
      <c r="H140" s="141"/>
      <c r="I140" s="4"/>
      <c r="J140" s="6"/>
      <c r="K140" s="6"/>
      <c r="L140" s="6"/>
      <c r="M140" s="6"/>
      <c r="N140" s="6"/>
      <c r="O140" s="6"/>
      <c r="P140" s="6"/>
      <c r="Q140" s="6"/>
    </row>
    <row r="141" spans="2:17" s="8" customFormat="1" ht="9">
      <c r="B141" s="26"/>
      <c r="D141" s="9"/>
      <c r="E141" s="10"/>
      <c r="F141" s="3"/>
      <c r="G141" s="4"/>
      <c r="H141" s="141"/>
      <c r="I141" s="4"/>
      <c r="J141" s="6"/>
      <c r="K141" s="6"/>
      <c r="L141" s="6"/>
      <c r="M141" s="6"/>
      <c r="N141" s="6"/>
      <c r="O141" s="6"/>
      <c r="P141" s="6"/>
      <c r="Q141" s="6"/>
    </row>
    <row r="142" spans="2:17" s="8" customFormat="1" ht="9">
      <c r="B142" s="26"/>
      <c r="D142" s="9"/>
      <c r="E142" s="10"/>
      <c r="F142" s="3"/>
      <c r="G142" s="4"/>
      <c r="H142" s="141"/>
      <c r="I142" s="4"/>
      <c r="J142" s="6"/>
      <c r="K142" s="6"/>
      <c r="L142" s="6"/>
      <c r="M142" s="6"/>
      <c r="N142" s="6"/>
      <c r="O142" s="6"/>
      <c r="P142" s="6"/>
      <c r="Q142" s="6"/>
    </row>
    <row r="143" spans="2:17" s="8" customFormat="1" ht="9">
      <c r="B143" s="26"/>
      <c r="D143" s="9"/>
      <c r="E143" s="10"/>
      <c r="F143" s="3"/>
      <c r="G143" s="4"/>
      <c r="H143" s="141"/>
      <c r="I143" s="4"/>
      <c r="J143" s="6"/>
      <c r="K143" s="6"/>
      <c r="L143" s="6"/>
      <c r="M143" s="6"/>
      <c r="N143" s="6"/>
      <c r="O143" s="6"/>
      <c r="P143" s="6"/>
      <c r="Q143" s="6"/>
    </row>
    <row r="144" spans="2:17" s="8" customFormat="1" ht="9">
      <c r="B144" s="26"/>
      <c r="D144" s="9"/>
      <c r="E144" s="10"/>
      <c r="F144" s="3"/>
      <c r="G144" s="4"/>
      <c r="H144" s="141"/>
      <c r="I144" s="4"/>
      <c r="J144" s="6"/>
      <c r="K144" s="6"/>
      <c r="L144" s="6"/>
      <c r="M144" s="6"/>
      <c r="N144" s="6"/>
      <c r="O144" s="6"/>
      <c r="P144" s="6"/>
      <c r="Q144" s="6"/>
    </row>
    <row r="145" spans="2:17" s="8" customFormat="1" ht="9">
      <c r="B145" s="26"/>
      <c r="D145" s="9"/>
      <c r="E145" s="10"/>
      <c r="F145" s="3"/>
      <c r="G145" s="4"/>
      <c r="H145" s="141"/>
      <c r="I145" s="4"/>
      <c r="J145" s="6"/>
      <c r="K145" s="6"/>
      <c r="L145" s="6"/>
      <c r="M145" s="6"/>
      <c r="N145" s="6"/>
      <c r="O145" s="6"/>
      <c r="P145" s="6"/>
      <c r="Q145" s="6"/>
    </row>
    <row r="146" spans="2:17" s="8" customFormat="1" ht="9">
      <c r="B146" s="26"/>
      <c r="D146" s="9"/>
      <c r="E146" s="10"/>
      <c r="F146" s="3"/>
      <c r="G146" s="4"/>
      <c r="H146" s="141"/>
      <c r="I146" s="4"/>
      <c r="J146" s="6"/>
      <c r="K146" s="6"/>
      <c r="L146" s="6"/>
      <c r="M146" s="6"/>
      <c r="N146" s="6"/>
      <c r="O146" s="6"/>
      <c r="P146" s="6"/>
      <c r="Q146" s="6"/>
    </row>
    <row r="147" spans="2:17" s="8" customFormat="1" ht="9">
      <c r="B147" s="26"/>
      <c r="D147" s="9"/>
      <c r="E147" s="10"/>
      <c r="F147" s="3"/>
      <c r="G147" s="4"/>
      <c r="H147" s="141"/>
      <c r="I147" s="4"/>
      <c r="J147" s="6"/>
      <c r="K147" s="6"/>
      <c r="L147" s="6"/>
      <c r="M147" s="6"/>
      <c r="N147" s="6"/>
      <c r="O147" s="6"/>
      <c r="P147" s="6"/>
      <c r="Q147" s="6"/>
    </row>
    <row r="148" spans="2:17" s="8" customFormat="1" ht="9">
      <c r="B148" s="26"/>
      <c r="D148" s="9"/>
      <c r="E148" s="10"/>
      <c r="F148" s="3"/>
      <c r="G148" s="4"/>
      <c r="H148" s="141"/>
      <c r="I148" s="4"/>
      <c r="J148" s="6"/>
      <c r="K148" s="6"/>
      <c r="L148" s="6"/>
      <c r="M148" s="6"/>
      <c r="N148" s="6"/>
      <c r="O148" s="6"/>
      <c r="P148" s="6"/>
      <c r="Q148" s="6"/>
    </row>
    <row r="149" spans="2:17" s="8" customFormat="1" ht="9">
      <c r="B149" s="26"/>
      <c r="D149" s="9"/>
      <c r="E149" s="10"/>
      <c r="F149" s="3"/>
      <c r="G149" s="4"/>
      <c r="H149" s="141"/>
      <c r="I149" s="4"/>
      <c r="J149" s="6"/>
      <c r="K149" s="6"/>
      <c r="L149" s="6"/>
      <c r="M149" s="6"/>
      <c r="N149" s="6"/>
      <c r="O149" s="6"/>
      <c r="P149" s="6"/>
      <c r="Q149" s="6"/>
    </row>
    <row r="150" spans="2:17" s="8" customFormat="1" ht="9">
      <c r="B150" s="26"/>
      <c r="D150" s="9"/>
      <c r="E150" s="10"/>
      <c r="F150" s="3"/>
      <c r="G150" s="4"/>
      <c r="H150" s="141"/>
      <c r="I150" s="4"/>
      <c r="J150" s="6"/>
      <c r="K150" s="6"/>
      <c r="L150" s="6"/>
      <c r="M150" s="6"/>
      <c r="N150" s="6"/>
      <c r="O150" s="6"/>
      <c r="P150" s="6"/>
      <c r="Q150" s="6"/>
    </row>
    <row r="151" spans="2:17" s="8" customFormat="1" ht="9">
      <c r="B151" s="26"/>
      <c r="D151" s="9"/>
      <c r="E151" s="10"/>
      <c r="F151" s="3"/>
      <c r="G151" s="4"/>
      <c r="H151" s="141"/>
      <c r="I151" s="4"/>
      <c r="J151" s="6"/>
      <c r="K151" s="6"/>
      <c r="L151" s="6"/>
      <c r="M151" s="6"/>
      <c r="N151" s="6"/>
      <c r="O151" s="6"/>
      <c r="P151" s="6"/>
      <c r="Q151" s="6"/>
    </row>
    <row r="152" spans="2:17" s="8" customFormat="1" ht="9">
      <c r="B152" s="26"/>
      <c r="D152" s="9"/>
      <c r="E152" s="10"/>
      <c r="F152" s="3"/>
      <c r="G152" s="4"/>
      <c r="H152" s="141"/>
      <c r="I152" s="4"/>
      <c r="J152" s="6"/>
      <c r="K152" s="6"/>
      <c r="L152" s="6"/>
      <c r="M152" s="6"/>
      <c r="N152" s="6"/>
      <c r="O152" s="6"/>
      <c r="P152" s="6"/>
      <c r="Q152" s="6"/>
    </row>
    <row r="153" spans="2:17" s="8" customFormat="1" ht="9">
      <c r="B153" s="26"/>
      <c r="D153" s="9"/>
      <c r="E153" s="10"/>
      <c r="F153" s="3"/>
      <c r="G153" s="4"/>
      <c r="H153" s="141"/>
      <c r="I153" s="4"/>
      <c r="J153" s="6"/>
      <c r="K153" s="6"/>
      <c r="L153" s="6"/>
      <c r="M153" s="6"/>
      <c r="N153" s="6"/>
      <c r="O153" s="6"/>
      <c r="P153" s="6"/>
      <c r="Q153" s="6"/>
    </row>
    <row r="154" spans="2:17" s="8" customFormat="1" ht="9">
      <c r="B154" s="26"/>
      <c r="D154" s="9"/>
      <c r="E154" s="10"/>
      <c r="F154" s="3"/>
      <c r="G154" s="4"/>
      <c r="H154" s="141"/>
      <c r="I154" s="4"/>
      <c r="J154" s="6"/>
      <c r="K154" s="6"/>
      <c r="L154" s="6"/>
      <c r="M154" s="6"/>
      <c r="N154" s="6"/>
      <c r="O154" s="6"/>
      <c r="P154" s="6"/>
      <c r="Q154" s="6"/>
    </row>
    <row r="155" spans="2:17" s="8" customFormat="1" ht="9">
      <c r="B155" s="26"/>
      <c r="D155" s="9"/>
      <c r="E155" s="10"/>
      <c r="F155" s="3"/>
      <c r="G155" s="4"/>
      <c r="H155" s="141"/>
      <c r="I155" s="4"/>
      <c r="J155" s="6"/>
      <c r="K155" s="6"/>
      <c r="L155" s="6"/>
      <c r="M155" s="6"/>
      <c r="N155" s="6"/>
      <c r="O155" s="6"/>
      <c r="P155" s="6"/>
      <c r="Q155" s="6"/>
    </row>
    <row r="156" spans="2:17" s="8" customFormat="1" ht="9">
      <c r="B156" s="26"/>
      <c r="D156" s="9"/>
      <c r="E156" s="10"/>
      <c r="F156" s="3"/>
      <c r="G156" s="4"/>
      <c r="H156" s="141"/>
      <c r="I156" s="4"/>
      <c r="J156" s="6"/>
      <c r="K156" s="6"/>
      <c r="L156" s="6"/>
      <c r="M156" s="6"/>
      <c r="N156" s="6"/>
      <c r="O156" s="6"/>
      <c r="P156" s="6"/>
      <c r="Q156" s="6"/>
    </row>
    <row r="157" spans="2:17" s="8" customFormat="1" ht="9">
      <c r="B157" s="26"/>
      <c r="D157" s="9"/>
      <c r="E157" s="10"/>
      <c r="F157" s="3"/>
      <c r="G157" s="4"/>
      <c r="H157" s="141"/>
      <c r="I157" s="4"/>
      <c r="J157" s="6"/>
      <c r="K157" s="6"/>
      <c r="L157" s="6"/>
      <c r="M157" s="6"/>
      <c r="N157" s="6"/>
      <c r="O157" s="6"/>
      <c r="P157" s="6"/>
      <c r="Q157" s="6"/>
    </row>
    <row r="158" spans="2:17" s="8" customFormat="1" ht="9">
      <c r="B158" s="26"/>
      <c r="D158" s="9"/>
      <c r="E158" s="10"/>
      <c r="F158" s="3"/>
      <c r="G158" s="4"/>
      <c r="H158" s="141"/>
      <c r="I158" s="4"/>
      <c r="J158" s="6"/>
      <c r="K158" s="6"/>
      <c r="L158" s="6"/>
      <c r="M158" s="6"/>
      <c r="N158" s="6"/>
      <c r="O158" s="6"/>
      <c r="P158" s="6"/>
      <c r="Q158" s="6"/>
    </row>
    <row r="159" spans="2:17" s="8" customFormat="1" ht="9">
      <c r="B159" s="26"/>
      <c r="D159" s="9"/>
      <c r="E159" s="10"/>
      <c r="F159" s="3"/>
      <c r="G159" s="4"/>
      <c r="H159" s="141"/>
      <c r="I159" s="4"/>
      <c r="J159" s="6"/>
      <c r="K159" s="6"/>
      <c r="L159" s="6"/>
      <c r="M159" s="6"/>
      <c r="N159" s="6"/>
      <c r="O159" s="6"/>
      <c r="P159" s="6"/>
      <c r="Q159" s="6"/>
    </row>
    <row r="160" spans="2:17" s="8" customFormat="1" ht="9">
      <c r="B160" s="26"/>
      <c r="D160" s="9"/>
      <c r="E160" s="10"/>
      <c r="F160" s="3"/>
      <c r="G160" s="4"/>
      <c r="H160" s="141"/>
      <c r="I160" s="4"/>
      <c r="J160" s="6"/>
      <c r="K160" s="6"/>
      <c r="L160" s="6"/>
      <c r="M160" s="6"/>
      <c r="N160" s="6"/>
      <c r="O160" s="6"/>
      <c r="P160" s="6"/>
      <c r="Q160" s="6"/>
    </row>
    <row r="161" spans="2:17" s="8" customFormat="1" ht="9">
      <c r="B161" s="26"/>
      <c r="D161" s="9"/>
      <c r="E161" s="10"/>
      <c r="F161" s="3"/>
      <c r="G161" s="4"/>
      <c r="H161" s="141"/>
      <c r="I161" s="4"/>
      <c r="J161" s="6"/>
      <c r="K161" s="6"/>
      <c r="L161" s="6"/>
      <c r="M161" s="6"/>
      <c r="N161" s="6"/>
      <c r="O161" s="6"/>
      <c r="P161" s="6"/>
      <c r="Q161" s="6"/>
    </row>
    <row r="162" spans="2:17" s="8" customFormat="1" ht="9">
      <c r="B162" s="26"/>
      <c r="D162" s="9"/>
      <c r="E162" s="10"/>
      <c r="F162" s="3"/>
      <c r="G162" s="4"/>
      <c r="H162" s="141"/>
      <c r="I162" s="4"/>
      <c r="J162" s="6"/>
      <c r="K162" s="6"/>
      <c r="L162" s="6"/>
      <c r="M162" s="6"/>
      <c r="N162" s="6"/>
      <c r="O162" s="6"/>
      <c r="P162" s="6"/>
      <c r="Q162" s="6"/>
    </row>
    <row r="163" spans="2:17" s="8" customFormat="1" ht="9">
      <c r="B163" s="26"/>
      <c r="D163" s="9"/>
      <c r="E163" s="10"/>
      <c r="F163" s="3"/>
      <c r="G163" s="4"/>
      <c r="H163" s="141"/>
      <c r="I163" s="4"/>
      <c r="J163" s="6"/>
      <c r="K163" s="6"/>
      <c r="L163" s="6"/>
      <c r="M163" s="6"/>
      <c r="N163" s="6"/>
      <c r="O163" s="6"/>
      <c r="P163" s="6"/>
      <c r="Q163" s="6"/>
    </row>
    <row r="164" spans="2:17" s="8" customFormat="1" ht="9">
      <c r="B164" s="26"/>
      <c r="D164" s="9"/>
      <c r="E164" s="10"/>
      <c r="F164" s="3"/>
      <c r="G164" s="4"/>
      <c r="H164" s="141"/>
      <c r="I164" s="4"/>
      <c r="J164" s="6"/>
      <c r="K164" s="6"/>
      <c r="L164" s="6"/>
      <c r="M164" s="6"/>
      <c r="N164" s="6"/>
      <c r="O164" s="6"/>
      <c r="P164" s="6"/>
      <c r="Q164" s="6"/>
    </row>
    <row r="165" spans="2:17" s="8" customFormat="1" ht="9">
      <c r="B165" s="26"/>
      <c r="D165" s="9"/>
      <c r="E165" s="10"/>
      <c r="F165" s="3"/>
      <c r="G165" s="4"/>
      <c r="H165" s="141"/>
      <c r="I165" s="4"/>
      <c r="J165" s="6"/>
      <c r="K165" s="6"/>
      <c r="L165" s="6"/>
      <c r="M165" s="6"/>
      <c r="N165" s="6"/>
      <c r="O165" s="6"/>
      <c r="P165" s="6"/>
      <c r="Q165" s="6"/>
    </row>
    <row r="166" spans="2:17" s="8" customFormat="1" ht="9">
      <c r="B166" s="26"/>
      <c r="D166" s="9"/>
      <c r="E166" s="10"/>
      <c r="F166" s="3"/>
      <c r="G166" s="4"/>
      <c r="H166" s="141"/>
      <c r="I166" s="4"/>
      <c r="J166" s="6"/>
      <c r="K166" s="6"/>
      <c r="L166" s="6"/>
      <c r="M166" s="6"/>
      <c r="N166" s="6"/>
      <c r="O166" s="6"/>
      <c r="P166" s="6"/>
      <c r="Q166" s="6"/>
    </row>
    <row r="167" spans="2:17" s="8" customFormat="1" ht="9">
      <c r="B167" s="26"/>
      <c r="D167" s="9"/>
      <c r="E167" s="10"/>
      <c r="F167" s="3"/>
      <c r="G167" s="4"/>
      <c r="H167" s="141"/>
      <c r="I167" s="4"/>
      <c r="J167" s="6"/>
      <c r="K167" s="6"/>
      <c r="L167" s="6"/>
      <c r="M167" s="6"/>
      <c r="N167" s="6"/>
      <c r="O167" s="6"/>
      <c r="P167" s="6"/>
      <c r="Q167" s="6"/>
    </row>
    <row r="168" spans="2:17" s="8" customFormat="1" ht="9">
      <c r="B168" s="26"/>
      <c r="D168" s="9"/>
      <c r="E168" s="10"/>
      <c r="F168" s="3"/>
      <c r="G168" s="4"/>
      <c r="H168" s="141"/>
      <c r="I168" s="4"/>
      <c r="J168" s="6"/>
      <c r="K168" s="6"/>
      <c r="L168" s="6"/>
      <c r="M168" s="6"/>
      <c r="N168" s="6"/>
      <c r="O168" s="6"/>
      <c r="P168" s="6"/>
      <c r="Q168" s="6"/>
    </row>
    <row r="169" spans="2:17" s="8" customFormat="1" ht="9">
      <c r="B169" s="26"/>
      <c r="D169" s="9"/>
      <c r="E169" s="10"/>
      <c r="F169" s="3"/>
      <c r="G169" s="4"/>
      <c r="H169" s="141"/>
      <c r="I169" s="4"/>
      <c r="J169" s="6"/>
      <c r="K169" s="6"/>
      <c r="L169" s="6"/>
      <c r="M169" s="6"/>
      <c r="N169" s="6"/>
      <c r="O169" s="6"/>
      <c r="P169" s="6"/>
      <c r="Q169" s="6"/>
    </row>
    <row r="170" spans="2:17" s="8" customFormat="1" ht="9">
      <c r="B170" s="26"/>
      <c r="D170" s="9"/>
      <c r="E170" s="10"/>
      <c r="F170" s="3"/>
      <c r="G170" s="4"/>
      <c r="H170" s="141"/>
      <c r="I170" s="4"/>
      <c r="J170" s="6"/>
      <c r="K170" s="6"/>
      <c r="L170" s="6"/>
      <c r="M170" s="6"/>
      <c r="N170" s="6"/>
      <c r="O170" s="6"/>
      <c r="P170" s="6"/>
      <c r="Q170" s="6"/>
    </row>
    <row r="171" spans="2:17" s="8" customFormat="1" ht="9">
      <c r="B171" s="26"/>
      <c r="D171" s="9"/>
      <c r="E171" s="10"/>
      <c r="F171" s="3"/>
      <c r="G171" s="4"/>
      <c r="H171" s="141"/>
      <c r="I171" s="4"/>
      <c r="J171" s="6"/>
      <c r="K171" s="6"/>
      <c r="L171" s="6"/>
      <c r="M171" s="6"/>
      <c r="N171" s="6"/>
      <c r="O171" s="6"/>
      <c r="P171" s="6"/>
      <c r="Q171" s="6"/>
    </row>
    <row r="172" spans="2:17" s="8" customFormat="1" ht="9">
      <c r="B172" s="26"/>
      <c r="D172" s="9"/>
      <c r="E172" s="10"/>
      <c r="F172" s="3"/>
      <c r="G172" s="4"/>
      <c r="H172" s="141"/>
      <c r="I172" s="4"/>
      <c r="J172" s="6"/>
      <c r="K172" s="6"/>
      <c r="L172" s="6"/>
      <c r="M172" s="6"/>
      <c r="N172" s="6"/>
      <c r="O172" s="6"/>
      <c r="P172" s="6"/>
      <c r="Q172" s="6"/>
    </row>
    <row r="173" spans="2:17" s="8" customFormat="1" ht="9">
      <c r="B173" s="26"/>
      <c r="D173" s="9"/>
      <c r="E173" s="10"/>
      <c r="F173" s="3"/>
      <c r="G173" s="4"/>
      <c r="H173" s="141"/>
      <c r="I173" s="4"/>
      <c r="J173" s="6"/>
      <c r="K173" s="6"/>
      <c r="L173" s="6"/>
      <c r="M173" s="6"/>
      <c r="N173" s="6"/>
      <c r="O173" s="6"/>
      <c r="P173" s="6"/>
      <c r="Q173" s="6"/>
    </row>
    <row r="174" spans="2:17" s="8" customFormat="1" ht="9">
      <c r="B174" s="26"/>
      <c r="D174" s="9"/>
      <c r="E174" s="10"/>
      <c r="F174" s="3"/>
      <c r="G174" s="4"/>
      <c r="H174" s="141"/>
      <c r="I174" s="4"/>
      <c r="J174" s="6"/>
      <c r="K174" s="6"/>
      <c r="L174" s="6"/>
      <c r="M174" s="6"/>
      <c r="N174" s="6"/>
      <c r="O174" s="6"/>
      <c r="P174" s="6"/>
      <c r="Q174" s="6"/>
    </row>
    <row r="175" spans="2:17" s="8" customFormat="1" ht="9">
      <c r="B175" s="26"/>
      <c r="D175" s="9"/>
      <c r="E175" s="10"/>
      <c r="F175" s="3"/>
      <c r="G175" s="4"/>
      <c r="H175" s="141"/>
      <c r="I175" s="4"/>
      <c r="J175" s="6"/>
      <c r="K175" s="6"/>
      <c r="L175" s="6"/>
      <c r="M175" s="6"/>
      <c r="N175" s="6"/>
      <c r="O175" s="6"/>
      <c r="P175" s="6"/>
      <c r="Q175" s="6"/>
    </row>
    <row r="176" spans="2:17" s="8" customFormat="1" ht="9">
      <c r="B176" s="26"/>
      <c r="D176" s="9"/>
      <c r="E176" s="10"/>
      <c r="F176" s="3"/>
      <c r="G176" s="4"/>
      <c r="H176" s="141"/>
      <c r="I176" s="4"/>
      <c r="J176" s="6"/>
      <c r="K176" s="6"/>
      <c r="L176" s="6"/>
      <c r="M176" s="6"/>
      <c r="N176" s="6"/>
      <c r="O176" s="6"/>
      <c r="P176" s="6"/>
      <c r="Q176" s="6"/>
    </row>
    <row r="177" spans="2:17" s="8" customFormat="1" ht="9">
      <c r="B177" s="26"/>
      <c r="D177" s="9"/>
      <c r="E177" s="10"/>
      <c r="F177" s="3"/>
      <c r="G177" s="4"/>
      <c r="H177" s="141"/>
      <c r="I177" s="4"/>
      <c r="J177" s="6"/>
      <c r="K177" s="6"/>
      <c r="L177" s="6"/>
      <c r="M177" s="6"/>
      <c r="N177" s="6"/>
      <c r="O177" s="6"/>
      <c r="P177" s="6"/>
      <c r="Q177" s="6"/>
    </row>
    <row r="178" spans="2:17" s="8" customFormat="1" ht="9">
      <c r="B178" s="26"/>
      <c r="D178" s="9"/>
      <c r="E178" s="10"/>
      <c r="F178" s="3"/>
      <c r="G178" s="4"/>
      <c r="H178" s="141"/>
      <c r="I178" s="4"/>
      <c r="J178" s="6"/>
      <c r="K178" s="6"/>
      <c r="L178" s="6"/>
      <c r="M178" s="6"/>
      <c r="N178" s="6"/>
      <c r="O178" s="6"/>
      <c r="P178" s="6"/>
      <c r="Q178" s="6"/>
    </row>
    <row r="179" spans="2:17" s="8" customFormat="1" ht="9">
      <c r="B179" s="26"/>
      <c r="D179" s="9"/>
      <c r="E179" s="10"/>
      <c r="F179" s="3"/>
      <c r="G179" s="4"/>
      <c r="H179" s="141"/>
      <c r="I179" s="4"/>
      <c r="J179" s="6"/>
      <c r="K179" s="6"/>
      <c r="L179" s="6"/>
      <c r="M179" s="6"/>
      <c r="N179" s="6"/>
      <c r="O179" s="6"/>
      <c r="P179" s="6"/>
      <c r="Q179" s="6"/>
    </row>
    <row r="180" spans="2:17" s="8" customFormat="1" ht="9">
      <c r="B180" s="26"/>
      <c r="D180" s="9"/>
      <c r="E180" s="10"/>
      <c r="F180" s="3"/>
      <c r="G180" s="4"/>
      <c r="H180" s="141"/>
      <c r="I180" s="4"/>
      <c r="J180" s="6"/>
      <c r="K180" s="6"/>
      <c r="L180" s="6"/>
      <c r="M180" s="6"/>
      <c r="N180" s="6"/>
      <c r="O180" s="6"/>
      <c r="P180" s="6"/>
      <c r="Q180" s="6"/>
    </row>
    <row r="181" spans="2:17" s="8" customFormat="1" ht="9">
      <c r="B181" s="26"/>
      <c r="D181" s="9"/>
      <c r="E181" s="10"/>
      <c r="F181" s="3"/>
      <c r="G181" s="4"/>
      <c r="H181" s="141"/>
      <c r="I181" s="4"/>
      <c r="J181" s="6"/>
      <c r="K181" s="6"/>
      <c r="L181" s="6"/>
      <c r="M181" s="6"/>
      <c r="N181" s="6"/>
      <c r="O181" s="6"/>
      <c r="P181" s="6"/>
      <c r="Q181" s="6"/>
    </row>
    <row r="182" spans="2:17" s="8" customFormat="1" ht="9">
      <c r="B182" s="26"/>
      <c r="D182" s="9"/>
      <c r="E182" s="10"/>
      <c r="F182" s="3"/>
      <c r="G182" s="4"/>
      <c r="H182" s="141"/>
      <c r="I182" s="4"/>
      <c r="J182" s="6"/>
      <c r="K182" s="6"/>
      <c r="L182" s="6"/>
      <c r="M182" s="6"/>
      <c r="N182" s="6"/>
      <c r="O182" s="6"/>
      <c r="P182" s="6"/>
      <c r="Q182" s="6"/>
    </row>
    <row r="183" spans="2:17" s="8" customFormat="1" ht="9">
      <c r="B183" s="26"/>
      <c r="D183" s="9"/>
      <c r="E183" s="10"/>
      <c r="F183" s="3"/>
      <c r="G183" s="4"/>
      <c r="H183" s="141"/>
      <c r="I183" s="4"/>
      <c r="J183" s="6"/>
      <c r="K183" s="6"/>
      <c r="L183" s="6"/>
      <c r="M183" s="6"/>
      <c r="N183" s="6"/>
      <c r="O183" s="6"/>
      <c r="P183" s="6"/>
      <c r="Q183" s="6"/>
    </row>
    <row r="184" spans="2:17" s="8" customFormat="1" ht="9">
      <c r="B184" s="26"/>
      <c r="D184" s="9"/>
      <c r="E184" s="10"/>
      <c r="F184" s="3"/>
      <c r="G184" s="4"/>
      <c r="H184" s="141"/>
      <c r="I184" s="4"/>
      <c r="J184" s="6"/>
      <c r="K184" s="6"/>
      <c r="L184" s="6"/>
      <c r="M184" s="6"/>
      <c r="N184" s="6"/>
      <c r="O184" s="6"/>
      <c r="P184" s="6"/>
      <c r="Q184" s="6"/>
    </row>
    <row r="185" spans="2:17" s="8" customFormat="1" ht="9">
      <c r="B185" s="26"/>
      <c r="D185" s="9"/>
      <c r="E185" s="10"/>
      <c r="F185" s="3"/>
      <c r="G185" s="4"/>
      <c r="H185" s="141"/>
      <c r="I185" s="4"/>
      <c r="J185" s="6"/>
      <c r="K185" s="6"/>
      <c r="L185" s="6"/>
      <c r="M185" s="6"/>
      <c r="N185" s="6"/>
      <c r="O185" s="6"/>
      <c r="P185" s="6"/>
      <c r="Q185" s="6"/>
    </row>
    <row r="186" spans="2:17" s="8" customFormat="1" ht="9">
      <c r="B186" s="26"/>
      <c r="D186" s="9"/>
      <c r="E186" s="10"/>
      <c r="F186" s="3"/>
      <c r="G186" s="4"/>
      <c r="H186" s="141"/>
      <c r="I186" s="4"/>
      <c r="J186" s="6"/>
      <c r="K186" s="6"/>
      <c r="L186" s="6"/>
      <c r="M186" s="6"/>
      <c r="N186" s="6"/>
      <c r="O186" s="6"/>
      <c r="P186" s="6"/>
      <c r="Q186" s="6"/>
    </row>
    <row r="187" spans="2:17" s="8" customFormat="1" ht="9">
      <c r="B187" s="26"/>
      <c r="D187" s="9"/>
      <c r="E187" s="10"/>
      <c r="F187" s="3"/>
      <c r="G187" s="4"/>
      <c r="H187" s="141"/>
      <c r="I187" s="4"/>
      <c r="J187" s="6"/>
      <c r="K187" s="6"/>
      <c r="L187" s="6"/>
      <c r="M187" s="6"/>
      <c r="N187" s="6"/>
      <c r="O187" s="6"/>
      <c r="P187" s="6"/>
      <c r="Q187" s="6"/>
    </row>
    <row r="188" spans="2:17" s="8" customFormat="1" ht="9">
      <c r="B188" s="26"/>
      <c r="D188" s="9"/>
      <c r="E188" s="10"/>
      <c r="F188" s="3"/>
      <c r="G188" s="4"/>
      <c r="H188" s="141"/>
      <c r="I188" s="4"/>
      <c r="J188" s="6"/>
      <c r="K188" s="6"/>
      <c r="L188" s="6"/>
      <c r="M188" s="6"/>
      <c r="N188" s="6"/>
      <c r="O188" s="6"/>
      <c r="P188" s="6"/>
      <c r="Q188" s="6"/>
    </row>
    <row r="189" spans="2:17" s="8" customFormat="1" ht="9">
      <c r="B189" s="26"/>
      <c r="D189" s="9"/>
      <c r="E189" s="10"/>
      <c r="F189" s="3"/>
      <c r="G189" s="4"/>
      <c r="H189" s="141"/>
      <c r="I189" s="4"/>
      <c r="J189" s="6"/>
      <c r="K189" s="6"/>
      <c r="L189" s="6"/>
      <c r="M189" s="6"/>
      <c r="N189" s="6"/>
      <c r="O189" s="6"/>
      <c r="P189" s="6"/>
      <c r="Q189" s="6"/>
    </row>
    <row r="190" spans="2:17" s="8" customFormat="1" ht="9">
      <c r="B190" s="26"/>
      <c r="D190" s="9"/>
      <c r="E190" s="10"/>
      <c r="F190" s="3"/>
      <c r="G190" s="4"/>
      <c r="H190" s="141"/>
      <c r="I190" s="4"/>
      <c r="J190" s="6"/>
      <c r="K190" s="6"/>
      <c r="L190" s="6"/>
      <c r="M190" s="6"/>
      <c r="N190" s="6"/>
      <c r="O190" s="6"/>
      <c r="P190" s="6"/>
      <c r="Q190" s="6"/>
    </row>
  </sheetData>
  <sheetProtection/>
  <mergeCells count="10">
    <mergeCell ref="B86:B87"/>
    <mergeCell ref="C86:I87"/>
    <mergeCell ref="B78:B79"/>
    <mergeCell ref="C78:I79"/>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3" min="1" max="8" man="1"/>
  </rowBreaks>
</worksheet>
</file>

<file path=xl/worksheets/sheet6.xml><?xml version="1.0" encoding="utf-8"?>
<worksheet xmlns="http://schemas.openxmlformats.org/spreadsheetml/2006/main" xmlns:r="http://schemas.openxmlformats.org/officeDocument/2006/relationships">
  <dimension ref="B2:Q190"/>
  <sheetViews>
    <sheetView zoomScaleSheetLayoutView="145" zoomScalePageLayoutView="0" workbookViewId="0" topLeftCell="A1">
      <selection activeCell="C45" sqref="C45"/>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5" customWidth="1"/>
    <col min="9" max="9" width="9.57421875" style="4" bestFit="1" customWidth="1"/>
    <col min="10" max="17" width="11.421875" style="6" customWidth="1"/>
    <col min="18" max="16384" width="11.421875" style="7" customWidth="1"/>
  </cols>
  <sheetData>
    <row r="2" spans="2:5" ht="12.75">
      <c r="B2" s="2" t="s">
        <v>115</v>
      </c>
      <c r="C2" s="80">
        <v>1835</v>
      </c>
      <c r="D2" s="1"/>
      <c r="E2" s="2"/>
    </row>
    <row r="3" spans="2:9" ht="28.5" customHeight="1">
      <c r="B3" s="2" t="s">
        <v>114</v>
      </c>
      <c r="C3" s="268" t="s">
        <v>138</v>
      </c>
      <c r="D3" s="268"/>
      <c r="E3" s="268"/>
      <c r="F3" s="268"/>
      <c r="G3" s="268"/>
      <c r="H3" s="268"/>
      <c r="I3" s="268"/>
    </row>
    <row r="4" ht="6.75" customHeight="1"/>
    <row r="5" spans="2:9" ht="25.5" customHeight="1">
      <c r="B5" s="273" t="s">
        <v>0</v>
      </c>
      <c r="C5" s="274"/>
      <c r="D5" s="267" t="s">
        <v>117</v>
      </c>
      <c r="E5" s="267"/>
      <c r="F5" s="271" t="s">
        <v>3</v>
      </c>
      <c r="G5" s="270" t="s">
        <v>2</v>
      </c>
      <c r="H5" s="40" t="s">
        <v>55</v>
      </c>
      <c r="I5" s="59"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25</v>
      </c>
      <c r="D8" s="48">
        <f>G8*0.5659</f>
        <v>227.49179999999998</v>
      </c>
      <c r="E8" s="49" t="s">
        <v>109</v>
      </c>
      <c r="F8" s="42" t="s">
        <v>13</v>
      </c>
      <c r="G8" s="46">
        <v>402</v>
      </c>
      <c r="H8" s="132">
        <v>30</v>
      </c>
      <c r="I8" s="47">
        <v>12060</v>
      </c>
    </row>
    <row r="9" spans="2:9" ht="9">
      <c r="B9" s="74">
        <v>2</v>
      </c>
      <c r="C9" s="27" t="s">
        <v>26</v>
      </c>
      <c r="D9" s="50">
        <f aca="true" t="shared" si="0" ref="D9:D16">G9*0.5659</f>
        <v>1259.1274999999998</v>
      </c>
      <c r="E9" s="51" t="s">
        <v>109</v>
      </c>
      <c r="F9" s="28" t="s">
        <v>13</v>
      </c>
      <c r="G9" s="29">
        <v>2225</v>
      </c>
      <c r="H9" s="133">
        <v>25</v>
      </c>
      <c r="I9" s="31">
        <v>55625</v>
      </c>
    </row>
    <row r="10" spans="2:9" ht="9">
      <c r="B10" s="74">
        <v>3</v>
      </c>
      <c r="C10" s="27" t="s">
        <v>18</v>
      </c>
      <c r="D10" s="50">
        <f t="shared" si="0"/>
        <v>456.68129999999996</v>
      </c>
      <c r="E10" s="51" t="s">
        <v>109</v>
      </c>
      <c r="F10" s="28" t="s">
        <v>13</v>
      </c>
      <c r="G10" s="29">
        <v>807</v>
      </c>
      <c r="H10" s="133">
        <v>18</v>
      </c>
      <c r="I10" s="31">
        <v>14526</v>
      </c>
    </row>
    <row r="11" spans="2:9" ht="9">
      <c r="B11" s="74">
        <v>4</v>
      </c>
      <c r="C11" s="27" t="s">
        <v>27</v>
      </c>
      <c r="D11" s="50">
        <f t="shared" si="0"/>
        <v>201347.7859</v>
      </c>
      <c r="E11" s="51" t="s">
        <v>109</v>
      </c>
      <c r="F11" s="28" t="s">
        <v>13</v>
      </c>
      <c r="G11" s="29">
        <v>355801</v>
      </c>
      <c r="H11" s="133">
        <v>6</v>
      </c>
      <c r="I11" s="31">
        <v>2134806</v>
      </c>
    </row>
    <row r="12" spans="2:9" ht="9">
      <c r="B12" s="74">
        <v>5</v>
      </c>
      <c r="C12" s="27" t="s">
        <v>14</v>
      </c>
      <c r="D12" s="50">
        <f t="shared" si="0"/>
        <v>41053.2155</v>
      </c>
      <c r="E12" s="51" t="s">
        <v>109</v>
      </c>
      <c r="F12" s="28" t="s">
        <v>13</v>
      </c>
      <c r="G12" s="29">
        <v>72545</v>
      </c>
      <c r="H12" s="133">
        <v>5</v>
      </c>
      <c r="I12" s="31">
        <v>362725</v>
      </c>
    </row>
    <row r="13" spans="2:9" ht="9">
      <c r="B13" s="74">
        <v>6</v>
      </c>
      <c r="C13" s="27" t="s">
        <v>16</v>
      </c>
      <c r="D13" s="50">
        <f t="shared" si="0"/>
        <v>3405.5861999999997</v>
      </c>
      <c r="E13" s="51" t="s">
        <v>109</v>
      </c>
      <c r="F13" s="28" t="s">
        <v>13</v>
      </c>
      <c r="G13" s="29">
        <v>6018</v>
      </c>
      <c r="H13" s="133">
        <v>3</v>
      </c>
      <c r="I13" s="31">
        <v>18054</v>
      </c>
    </row>
    <row r="14" spans="2:9" ht="9">
      <c r="B14" s="74">
        <v>7</v>
      </c>
      <c r="C14" s="27" t="s">
        <v>28</v>
      </c>
      <c r="D14" s="50">
        <f t="shared" si="0"/>
        <v>2.8295</v>
      </c>
      <c r="E14" s="51" t="s">
        <v>109</v>
      </c>
      <c r="F14" s="28" t="s">
        <v>13</v>
      </c>
      <c r="G14" s="29">
        <v>5</v>
      </c>
      <c r="H14" s="133">
        <v>12</v>
      </c>
      <c r="I14" s="31">
        <v>60</v>
      </c>
    </row>
    <row r="15" spans="2:9" ht="9">
      <c r="B15" s="74">
        <v>8</v>
      </c>
      <c r="C15" s="27" t="s">
        <v>15</v>
      </c>
      <c r="D15" s="50">
        <f t="shared" si="0"/>
        <v>358952.06769999996</v>
      </c>
      <c r="E15" s="51" t="s">
        <v>109</v>
      </c>
      <c r="F15" s="28" t="s">
        <v>13</v>
      </c>
      <c r="G15" s="29">
        <v>634303</v>
      </c>
      <c r="H15" s="133">
        <v>4</v>
      </c>
      <c r="I15" s="31">
        <v>2537212</v>
      </c>
    </row>
    <row r="16" spans="2:9" ht="9">
      <c r="B16" s="74">
        <v>9</v>
      </c>
      <c r="C16" s="27" t="s">
        <v>17</v>
      </c>
      <c r="D16" s="50">
        <f t="shared" si="0"/>
        <v>14699.818399999998</v>
      </c>
      <c r="E16" s="51" t="s">
        <v>109</v>
      </c>
      <c r="F16" s="28" t="s">
        <v>13</v>
      </c>
      <c r="G16" s="29">
        <v>25976</v>
      </c>
      <c r="H16" s="133">
        <v>4</v>
      </c>
      <c r="I16" s="31">
        <v>103904</v>
      </c>
    </row>
    <row r="17" spans="2:9" ht="9" customHeight="1">
      <c r="B17" s="74">
        <v>10</v>
      </c>
      <c r="C17" s="27" t="s">
        <v>29</v>
      </c>
      <c r="D17" s="50"/>
      <c r="E17" s="51"/>
      <c r="F17" s="28" t="s">
        <v>4</v>
      </c>
      <c r="G17" s="29">
        <v>89895</v>
      </c>
      <c r="H17" s="133">
        <v>80</v>
      </c>
      <c r="I17" s="31">
        <v>7191600</v>
      </c>
    </row>
    <row r="18" spans="2:9" ht="9">
      <c r="B18" s="74">
        <v>11</v>
      </c>
      <c r="C18" s="27" t="s">
        <v>30</v>
      </c>
      <c r="D18" s="50"/>
      <c r="E18" s="51"/>
      <c r="F18" s="28" t="s">
        <v>4</v>
      </c>
      <c r="G18" s="29">
        <v>123979</v>
      </c>
      <c r="H18" s="133">
        <v>15</v>
      </c>
      <c r="I18" s="31">
        <v>1859685</v>
      </c>
    </row>
    <row r="19" spans="2:9" ht="9" customHeight="1">
      <c r="B19" s="74">
        <v>12</v>
      </c>
      <c r="C19" s="27" t="s">
        <v>31</v>
      </c>
      <c r="D19" s="50"/>
      <c r="E19" s="51"/>
      <c r="F19" s="28" t="s">
        <v>4</v>
      </c>
      <c r="G19" s="29">
        <v>43135</v>
      </c>
      <c r="H19" s="133">
        <v>4.4</v>
      </c>
      <c r="I19" s="31">
        <v>189794</v>
      </c>
    </row>
    <row r="20" spans="2:9" ht="9">
      <c r="B20" s="74">
        <v>13</v>
      </c>
      <c r="C20" s="27" t="s">
        <v>32</v>
      </c>
      <c r="D20" s="50"/>
      <c r="E20" s="51"/>
      <c r="F20" s="28" t="s">
        <v>4</v>
      </c>
      <c r="G20" s="29">
        <v>73469</v>
      </c>
      <c r="H20" s="133">
        <v>2.2</v>
      </c>
      <c r="I20" s="31">
        <v>161632</v>
      </c>
    </row>
    <row r="21" spans="2:9" ht="9">
      <c r="B21" s="74">
        <v>14</v>
      </c>
      <c r="C21" s="27" t="s">
        <v>33</v>
      </c>
      <c r="D21" s="50"/>
      <c r="E21" s="51"/>
      <c r="F21" s="28" t="s">
        <v>4</v>
      </c>
      <c r="G21" s="29">
        <v>11754</v>
      </c>
      <c r="H21" s="133">
        <v>10.6666666666666</v>
      </c>
      <c r="I21" s="31">
        <v>125376</v>
      </c>
    </row>
    <row r="22" spans="2:9" ht="9">
      <c r="B22" s="74">
        <v>15</v>
      </c>
      <c r="C22" s="27" t="s">
        <v>34</v>
      </c>
      <c r="D22" s="50"/>
      <c r="E22" s="51"/>
      <c r="F22" s="28" t="s">
        <v>4</v>
      </c>
      <c r="G22" s="29">
        <v>60677</v>
      </c>
      <c r="H22" s="133">
        <v>37.5</v>
      </c>
      <c r="I22" s="31">
        <v>2275387</v>
      </c>
    </row>
    <row r="23" spans="2:9" ht="22.5" customHeight="1">
      <c r="B23" s="74">
        <v>16</v>
      </c>
      <c r="C23" s="27" t="s">
        <v>35</v>
      </c>
      <c r="D23" s="50">
        <f>G23*56.001</f>
        <v>274852.908</v>
      </c>
      <c r="E23" s="51" t="s">
        <v>110</v>
      </c>
      <c r="F23" s="28" t="s">
        <v>6</v>
      </c>
      <c r="G23" s="29">
        <v>4908</v>
      </c>
      <c r="H23" s="133">
        <v>21</v>
      </c>
      <c r="I23" s="31">
        <v>103068</v>
      </c>
    </row>
    <row r="24" spans="2:9" ht="9">
      <c r="B24" s="74">
        <v>17</v>
      </c>
      <c r="C24" s="27" t="s">
        <v>36</v>
      </c>
      <c r="D24" s="50"/>
      <c r="E24" s="51"/>
      <c r="F24" s="28" t="s">
        <v>4</v>
      </c>
      <c r="G24" s="29">
        <v>256855</v>
      </c>
      <c r="H24" s="133">
        <v>1.2</v>
      </c>
      <c r="I24" s="31">
        <v>308226</v>
      </c>
    </row>
    <row r="25" spans="2:9" ht="9">
      <c r="B25" s="74">
        <v>18</v>
      </c>
      <c r="C25" s="27" t="s">
        <v>37</v>
      </c>
      <c r="D25" s="52"/>
      <c r="E25" s="51"/>
      <c r="F25" s="28" t="s">
        <v>4</v>
      </c>
      <c r="G25" s="29">
        <v>1021547</v>
      </c>
      <c r="H25" s="133">
        <v>0.25</v>
      </c>
      <c r="I25" s="31">
        <v>255387</v>
      </c>
    </row>
    <row r="26" spans="2:9" ht="9">
      <c r="B26" s="74">
        <v>19</v>
      </c>
      <c r="C26" s="27" t="s">
        <v>38</v>
      </c>
      <c r="D26" s="50"/>
      <c r="E26" s="51"/>
      <c r="F26" s="28" t="s">
        <v>4</v>
      </c>
      <c r="G26" s="29">
        <v>1365</v>
      </c>
      <c r="H26" s="133">
        <v>25</v>
      </c>
      <c r="I26" s="31">
        <v>34125</v>
      </c>
    </row>
    <row r="27" spans="2:9" ht="9">
      <c r="B27" s="74">
        <v>20</v>
      </c>
      <c r="C27" s="27" t="s">
        <v>39</v>
      </c>
      <c r="D27" s="50"/>
      <c r="E27" s="51"/>
      <c r="F27" s="28" t="s">
        <v>4</v>
      </c>
      <c r="G27" s="29">
        <v>857</v>
      </c>
      <c r="H27" s="133">
        <v>25</v>
      </c>
      <c r="I27" s="31">
        <v>21425</v>
      </c>
    </row>
    <row r="28" spans="2:9" ht="9">
      <c r="B28" s="74">
        <v>21</v>
      </c>
      <c r="C28" s="27" t="s">
        <v>40</v>
      </c>
      <c r="D28" s="50"/>
      <c r="E28" s="51"/>
      <c r="F28" s="28" t="s">
        <v>4</v>
      </c>
      <c r="G28" s="29">
        <v>6805</v>
      </c>
      <c r="H28" s="133">
        <v>9</v>
      </c>
      <c r="I28" s="31">
        <v>61245</v>
      </c>
    </row>
    <row r="29" spans="2:9" ht="9">
      <c r="B29" s="74">
        <v>22</v>
      </c>
      <c r="C29" s="27" t="s">
        <v>5</v>
      </c>
      <c r="D29" s="50"/>
      <c r="E29" s="51"/>
      <c r="F29" s="28" t="s">
        <v>4</v>
      </c>
      <c r="G29" s="29">
        <v>91749</v>
      </c>
      <c r="H29" s="133">
        <v>0.5</v>
      </c>
      <c r="I29" s="31">
        <v>45874</v>
      </c>
    </row>
    <row r="30" spans="2:9" ht="9">
      <c r="B30" s="74">
        <v>23</v>
      </c>
      <c r="C30" s="27" t="s">
        <v>41</v>
      </c>
      <c r="D30" s="50">
        <f>G30*56.001</f>
        <v>3416.0609999999997</v>
      </c>
      <c r="E30" s="51" t="s">
        <v>110</v>
      </c>
      <c r="F30" s="28" t="s">
        <v>6</v>
      </c>
      <c r="G30" s="29">
        <v>61</v>
      </c>
      <c r="H30" s="133">
        <v>20</v>
      </c>
      <c r="I30" s="31">
        <v>1220</v>
      </c>
    </row>
    <row r="31" spans="2:9" ht="9">
      <c r="B31" s="74">
        <v>24</v>
      </c>
      <c r="C31" s="27" t="s">
        <v>42</v>
      </c>
      <c r="D31" s="50"/>
      <c r="E31" s="51"/>
      <c r="F31" s="28" t="s">
        <v>4</v>
      </c>
      <c r="G31" s="29">
        <v>21927</v>
      </c>
      <c r="H31" s="133">
        <v>1.4</v>
      </c>
      <c r="I31" s="31">
        <v>30698</v>
      </c>
    </row>
    <row r="32" spans="2:9" ht="27">
      <c r="B32" s="75">
        <v>25</v>
      </c>
      <c r="C32" s="101" t="s">
        <v>43</v>
      </c>
      <c r="D32" s="102"/>
      <c r="E32" s="103"/>
      <c r="F32" s="42" t="s">
        <v>4</v>
      </c>
      <c r="G32" s="43">
        <v>56275</v>
      </c>
      <c r="H32" s="134">
        <v>0.6</v>
      </c>
      <c r="I32" s="44">
        <v>33765</v>
      </c>
    </row>
    <row r="33" spans="2:9" s="6" customFormat="1" ht="22.5" customHeight="1">
      <c r="B33" s="75">
        <v>26</v>
      </c>
      <c r="C33" s="101" t="s">
        <v>44</v>
      </c>
      <c r="D33" s="52">
        <f>G33*12</f>
        <v>45216</v>
      </c>
      <c r="E33" s="51" t="s">
        <v>116</v>
      </c>
      <c r="F33" s="172" t="s">
        <v>183</v>
      </c>
      <c r="G33" s="43">
        <v>3768</v>
      </c>
      <c r="H33" s="134">
        <v>0.4</v>
      </c>
      <c r="I33" s="44">
        <v>1507</v>
      </c>
    </row>
    <row r="34" spans="2:9" s="6" customFormat="1" ht="36">
      <c r="B34" s="74">
        <v>27</v>
      </c>
      <c r="C34" s="27" t="s">
        <v>122</v>
      </c>
      <c r="D34" s="50">
        <f>G34*56.001</f>
        <v>806750.406</v>
      </c>
      <c r="E34" s="51" t="s">
        <v>110</v>
      </c>
      <c r="F34" s="28" t="s">
        <v>6</v>
      </c>
      <c r="G34" s="29">
        <v>14406</v>
      </c>
      <c r="H34" s="133">
        <v>20</v>
      </c>
      <c r="I34" s="31">
        <v>288120</v>
      </c>
    </row>
    <row r="35" spans="2:9" s="6" customFormat="1" ht="22.5" customHeight="1">
      <c r="B35" s="74">
        <v>28</v>
      </c>
      <c r="C35" s="27" t="s">
        <v>47</v>
      </c>
      <c r="D35" s="50">
        <f aca="true" t="shared" si="1" ref="D35:D48">G35*56.001</f>
        <v>1029690.387</v>
      </c>
      <c r="E35" s="51" t="s">
        <v>110</v>
      </c>
      <c r="F35" s="28" t="s">
        <v>6</v>
      </c>
      <c r="G35" s="29">
        <v>18387</v>
      </c>
      <c r="H35" s="133">
        <v>3.8</v>
      </c>
      <c r="I35" s="31">
        <v>64354</v>
      </c>
    </row>
    <row r="36" spans="2:9" s="6" customFormat="1" ht="9">
      <c r="B36" s="74">
        <v>29</v>
      </c>
      <c r="C36" s="27" t="s">
        <v>193</v>
      </c>
      <c r="D36" s="50">
        <f t="shared" si="1"/>
        <v>15093501.522</v>
      </c>
      <c r="E36" s="51" t="s">
        <v>110</v>
      </c>
      <c r="F36" s="28" t="s">
        <v>6</v>
      </c>
      <c r="G36" s="29">
        <v>269522</v>
      </c>
      <c r="H36" s="133">
        <v>3</v>
      </c>
      <c r="I36" s="31">
        <v>808566</v>
      </c>
    </row>
    <row r="37" spans="2:9" s="6" customFormat="1" ht="9">
      <c r="B37" s="74">
        <v>30</v>
      </c>
      <c r="C37" s="27" t="s">
        <v>49</v>
      </c>
      <c r="D37" s="50">
        <f t="shared" si="1"/>
        <v>1255710.423</v>
      </c>
      <c r="E37" s="51" t="s">
        <v>110</v>
      </c>
      <c r="F37" s="28" t="s">
        <v>6</v>
      </c>
      <c r="G37" s="29">
        <v>22423</v>
      </c>
      <c r="H37" s="133">
        <v>6</v>
      </c>
      <c r="I37" s="31">
        <v>134538</v>
      </c>
    </row>
    <row r="38" spans="2:10" s="6" customFormat="1" ht="9">
      <c r="B38" s="74">
        <v>31</v>
      </c>
      <c r="C38" s="27" t="s">
        <v>196</v>
      </c>
      <c r="D38" s="50">
        <f t="shared" si="1"/>
        <v>427007.625</v>
      </c>
      <c r="E38" s="51" t="s">
        <v>110</v>
      </c>
      <c r="F38" s="28" t="s">
        <v>6</v>
      </c>
      <c r="G38" s="29">
        <v>7625</v>
      </c>
      <c r="H38" s="133">
        <v>16</v>
      </c>
      <c r="I38" s="31">
        <v>122000</v>
      </c>
      <c r="J38" s="86"/>
    </row>
    <row r="39" spans="2:9" s="6" customFormat="1" ht="31.5" customHeight="1">
      <c r="B39" s="74">
        <v>32</v>
      </c>
      <c r="C39" s="27" t="s">
        <v>200</v>
      </c>
      <c r="D39" s="50">
        <f t="shared" si="1"/>
        <v>49074348.312</v>
      </c>
      <c r="E39" s="51" t="s">
        <v>110</v>
      </c>
      <c r="F39" s="28" t="s">
        <v>6</v>
      </c>
      <c r="G39" s="29">
        <v>876312</v>
      </c>
      <c r="H39" s="133">
        <v>4.5</v>
      </c>
      <c r="I39" s="31">
        <v>3943404</v>
      </c>
    </row>
    <row r="40" spans="2:9" s="6" customFormat="1" ht="9" customHeight="1">
      <c r="B40" s="74">
        <v>33</v>
      </c>
      <c r="C40" s="27" t="s">
        <v>59</v>
      </c>
      <c r="D40" s="50">
        <f t="shared" si="1"/>
        <v>96489.723</v>
      </c>
      <c r="E40" s="51" t="s">
        <v>110</v>
      </c>
      <c r="F40" s="28" t="s">
        <v>6</v>
      </c>
      <c r="G40" s="29">
        <v>1723</v>
      </c>
      <c r="H40" s="133">
        <v>16</v>
      </c>
      <c r="I40" s="31">
        <v>27568</v>
      </c>
    </row>
    <row r="41" spans="2:9" s="6" customFormat="1" ht="9" customHeight="1">
      <c r="B41" s="74">
        <v>34</v>
      </c>
      <c r="C41" s="27" t="s">
        <v>61</v>
      </c>
      <c r="D41" s="50">
        <f t="shared" si="1"/>
        <v>4273324.308</v>
      </c>
      <c r="E41" s="51" t="s">
        <v>110</v>
      </c>
      <c r="F41" s="28" t="s">
        <v>6</v>
      </c>
      <c r="G41" s="29">
        <v>76308</v>
      </c>
      <c r="H41" s="133">
        <v>3.5</v>
      </c>
      <c r="I41" s="31">
        <v>267078</v>
      </c>
    </row>
    <row r="42" spans="2:9" s="6" customFormat="1" ht="9">
      <c r="B42" s="74">
        <v>35</v>
      </c>
      <c r="C42" s="27" t="s">
        <v>197</v>
      </c>
      <c r="D42" s="50">
        <f t="shared" si="1"/>
        <v>14976907.44</v>
      </c>
      <c r="E42" s="51" t="s">
        <v>110</v>
      </c>
      <c r="F42" s="28" t="s">
        <v>6</v>
      </c>
      <c r="G42" s="29">
        <v>267440</v>
      </c>
      <c r="H42" s="133">
        <v>1.6</v>
      </c>
      <c r="I42" s="31">
        <v>427906</v>
      </c>
    </row>
    <row r="43" spans="2:9" s="6" customFormat="1" ht="9">
      <c r="B43" s="74">
        <v>36</v>
      </c>
      <c r="C43" s="27" t="s">
        <v>124</v>
      </c>
      <c r="D43" s="50">
        <f t="shared" si="1"/>
        <v>9032625.294</v>
      </c>
      <c r="E43" s="51" t="s">
        <v>110</v>
      </c>
      <c r="F43" s="28" t="s">
        <v>6</v>
      </c>
      <c r="G43" s="29">
        <v>161294</v>
      </c>
      <c r="H43" s="133">
        <v>3.5</v>
      </c>
      <c r="I43" s="31">
        <v>564529</v>
      </c>
    </row>
    <row r="44" spans="2:9" s="6" customFormat="1" ht="9">
      <c r="B44" s="74">
        <v>37</v>
      </c>
      <c r="C44" s="27" t="s">
        <v>125</v>
      </c>
      <c r="D44" s="50">
        <f>G44*56.001</f>
        <v>586442.472</v>
      </c>
      <c r="E44" s="51" t="s">
        <v>110</v>
      </c>
      <c r="F44" s="28" t="s">
        <v>6</v>
      </c>
      <c r="G44" s="29">
        <v>10472</v>
      </c>
      <c r="H44" s="133">
        <v>15</v>
      </c>
      <c r="I44" s="31">
        <v>157080</v>
      </c>
    </row>
    <row r="45" spans="2:9" s="6" customFormat="1" ht="22.5" customHeight="1">
      <c r="B45" s="74">
        <v>38</v>
      </c>
      <c r="C45" s="27" t="s">
        <v>126</v>
      </c>
      <c r="D45" s="50">
        <f t="shared" si="1"/>
        <v>1786095.8939999999</v>
      </c>
      <c r="E45" s="51" t="s">
        <v>110</v>
      </c>
      <c r="F45" s="28" t="s">
        <v>6</v>
      </c>
      <c r="G45" s="29">
        <v>31894</v>
      </c>
      <c r="H45" s="133">
        <v>25</v>
      </c>
      <c r="I45" s="31">
        <v>797350</v>
      </c>
    </row>
    <row r="46" spans="2:9" s="6" customFormat="1" ht="22.5" customHeight="1">
      <c r="B46" s="74">
        <v>39</v>
      </c>
      <c r="C46" s="27" t="s">
        <v>127</v>
      </c>
      <c r="D46" s="50">
        <f t="shared" si="1"/>
        <v>1237846.104</v>
      </c>
      <c r="E46" s="51" t="s">
        <v>110</v>
      </c>
      <c r="F46" s="28" t="s">
        <v>6</v>
      </c>
      <c r="G46" s="29">
        <v>22104</v>
      </c>
      <c r="H46" s="133">
        <v>35</v>
      </c>
      <c r="I46" s="31">
        <v>773640</v>
      </c>
    </row>
    <row r="47" spans="2:9" s="6" customFormat="1" ht="9">
      <c r="B47" s="74">
        <v>40</v>
      </c>
      <c r="C47" s="27" t="s">
        <v>67</v>
      </c>
      <c r="D47" s="50">
        <f t="shared" si="1"/>
        <v>37800.674999999996</v>
      </c>
      <c r="E47" s="51" t="s">
        <v>110</v>
      </c>
      <c r="F47" s="28" t="s">
        <v>6</v>
      </c>
      <c r="G47" s="29">
        <v>675</v>
      </c>
      <c r="H47" s="133">
        <v>30</v>
      </c>
      <c r="I47" s="31">
        <v>20250</v>
      </c>
    </row>
    <row r="48" spans="2:9" s="6" customFormat="1" ht="9">
      <c r="B48" s="74">
        <v>41</v>
      </c>
      <c r="C48" s="27" t="s">
        <v>9</v>
      </c>
      <c r="D48" s="50">
        <f t="shared" si="1"/>
        <v>452432.07899999997</v>
      </c>
      <c r="E48" s="51" t="s">
        <v>110</v>
      </c>
      <c r="F48" s="28" t="s">
        <v>6</v>
      </c>
      <c r="G48" s="29">
        <v>8079</v>
      </c>
      <c r="H48" s="133">
        <v>24</v>
      </c>
      <c r="I48" s="31">
        <v>193896</v>
      </c>
    </row>
    <row r="49" spans="2:9" s="6" customFormat="1" ht="9">
      <c r="B49" s="74">
        <v>42</v>
      </c>
      <c r="C49" s="27" t="s">
        <v>68</v>
      </c>
      <c r="D49" s="50">
        <f>G49*0.01414</f>
        <v>113568.05417999999</v>
      </c>
      <c r="E49" s="51" t="s">
        <v>109</v>
      </c>
      <c r="F49" s="28" t="s">
        <v>69</v>
      </c>
      <c r="G49" s="29">
        <v>8031687</v>
      </c>
      <c r="H49" s="133">
        <v>0.08333333333333333</v>
      </c>
      <c r="I49" s="31">
        <v>669307</v>
      </c>
    </row>
    <row r="50" spans="2:9" s="6" customFormat="1" ht="9">
      <c r="B50" s="74">
        <v>43</v>
      </c>
      <c r="C50" s="27" t="s">
        <v>12</v>
      </c>
      <c r="D50" s="50"/>
      <c r="E50" s="51"/>
      <c r="F50" s="28" t="s">
        <v>4</v>
      </c>
      <c r="G50" s="29">
        <v>42113397</v>
      </c>
      <c r="H50" s="133" t="s">
        <v>130</v>
      </c>
      <c r="I50" s="31">
        <v>561512</v>
      </c>
    </row>
    <row r="51" spans="2:9" s="6" customFormat="1" ht="9">
      <c r="B51" s="74">
        <v>44</v>
      </c>
      <c r="C51" s="27" t="s">
        <v>215</v>
      </c>
      <c r="D51" s="50">
        <f aca="true" t="shared" si="2" ref="D51:D56">G51*56.001</f>
        <v>112562.01</v>
      </c>
      <c r="E51" s="51" t="s">
        <v>110</v>
      </c>
      <c r="F51" s="28" t="s">
        <v>6</v>
      </c>
      <c r="G51" s="29">
        <v>2010</v>
      </c>
      <c r="H51" s="133">
        <v>100</v>
      </c>
      <c r="I51" s="31">
        <v>201000</v>
      </c>
    </row>
    <row r="52" spans="2:9" s="6" customFormat="1" ht="9">
      <c r="B52" s="74">
        <v>45</v>
      </c>
      <c r="C52" s="27" t="s">
        <v>128</v>
      </c>
      <c r="D52" s="50">
        <f t="shared" si="2"/>
        <v>114242.04</v>
      </c>
      <c r="E52" s="51" t="s">
        <v>110</v>
      </c>
      <c r="F52" s="28" t="s">
        <v>6</v>
      </c>
      <c r="G52" s="29">
        <v>2040</v>
      </c>
      <c r="H52" s="133">
        <v>80</v>
      </c>
      <c r="I52" s="31">
        <v>163200</v>
      </c>
    </row>
    <row r="53" spans="2:9" s="6" customFormat="1" ht="9">
      <c r="B53" s="74">
        <v>46</v>
      </c>
      <c r="C53" s="27" t="s">
        <v>217</v>
      </c>
      <c r="D53" s="50">
        <f t="shared" si="2"/>
        <v>26376.470999999998</v>
      </c>
      <c r="E53" s="51" t="s">
        <v>110</v>
      </c>
      <c r="F53" s="28" t="s">
        <v>6</v>
      </c>
      <c r="G53" s="29">
        <v>471</v>
      </c>
      <c r="H53" s="135">
        <v>24</v>
      </c>
      <c r="I53" s="31">
        <v>11304</v>
      </c>
    </row>
    <row r="54" spans="2:9" s="6" customFormat="1" ht="9">
      <c r="B54" s="74">
        <v>47</v>
      </c>
      <c r="C54" s="27" t="s">
        <v>75</v>
      </c>
      <c r="D54" s="50">
        <f t="shared" si="2"/>
        <v>160946.87399999998</v>
      </c>
      <c r="E54" s="51" t="s">
        <v>110</v>
      </c>
      <c r="F54" s="28" t="s">
        <v>6</v>
      </c>
      <c r="G54" s="29">
        <v>2874</v>
      </c>
      <c r="H54" s="133">
        <v>60</v>
      </c>
      <c r="I54" s="31">
        <v>172440</v>
      </c>
    </row>
    <row r="55" spans="2:9" s="6" customFormat="1" ht="9">
      <c r="B55" s="74">
        <v>48</v>
      </c>
      <c r="C55" s="27" t="s">
        <v>20</v>
      </c>
      <c r="D55" s="50">
        <f t="shared" si="2"/>
        <v>12427349.912999999</v>
      </c>
      <c r="E55" s="51" t="s">
        <v>110</v>
      </c>
      <c r="F55" s="28" t="s">
        <v>6</v>
      </c>
      <c r="G55" s="29">
        <v>221913</v>
      </c>
      <c r="H55" s="133">
        <v>1</v>
      </c>
      <c r="I55" s="31">
        <v>221913</v>
      </c>
    </row>
    <row r="56" spans="2:9" s="6" customFormat="1" ht="9">
      <c r="B56" s="74">
        <v>49</v>
      </c>
      <c r="C56" s="27" t="s">
        <v>129</v>
      </c>
      <c r="D56" s="50">
        <f t="shared" si="2"/>
        <v>11193199.875</v>
      </c>
      <c r="E56" s="51" t="s">
        <v>110</v>
      </c>
      <c r="F56" s="28" t="s">
        <v>6</v>
      </c>
      <c r="G56" s="29">
        <v>199875</v>
      </c>
      <c r="H56" s="133">
        <v>1.5</v>
      </c>
      <c r="I56" s="31">
        <v>299812</v>
      </c>
    </row>
    <row r="57" spans="2:9" s="6" customFormat="1" ht="9">
      <c r="B57" s="74">
        <v>50</v>
      </c>
      <c r="C57" s="27" t="s">
        <v>222</v>
      </c>
      <c r="D57" s="50">
        <f>G57*6.820992</f>
        <v>386211.38803200005</v>
      </c>
      <c r="E57" s="51" t="s">
        <v>118</v>
      </c>
      <c r="F57" s="28" t="s">
        <v>78</v>
      </c>
      <c r="G57" s="29">
        <v>56621</v>
      </c>
      <c r="H57" s="133">
        <v>12</v>
      </c>
      <c r="I57" s="31">
        <v>679452</v>
      </c>
    </row>
    <row r="58" spans="2:9" s="6" customFormat="1" ht="9">
      <c r="B58" s="74">
        <v>51</v>
      </c>
      <c r="C58" s="27" t="s">
        <v>79</v>
      </c>
      <c r="D58" s="50">
        <f>G58*6.820992</f>
        <v>550358.560512</v>
      </c>
      <c r="E58" s="51" t="s">
        <v>118</v>
      </c>
      <c r="F58" s="28" t="s">
        <v>78</v>
      </c>
      <c r="G58" s="29">
        <v>80686</v>
      </c>
      <c r="H58" s="133">
        <v>8</v>
      </c>
      <c r="I58" s="31">
        <v>645488</v>
      </c>
    </row>
    <row r="59" spans="2:9" s="6" customFormat="1" ht="9">
      <c r="B59" s="74">
        <v>52</v>
      </c>
      <c r="C59" s="27" t="s">
        <v>22</v>
      </c>
      <c r="D59" s="50">
        <f>G59*56.001</f>
        <v>6866002.6049999995</v>
      </c>
      <c r="E59" s="51" t="s">
        <v>110</v>
      </c>
      <c r="F59" s="28" t="s">
        <v>6</v>
      </c>
      <c r="G59" s="29">
        <v>122605</v>
      </c>
      <c r="H59" s="133">
        <v>1</v>
      </c>
      <c r="I59" s="31">
        <v>122605</v>
      </c>
    </row>
    <row r="60" spans="2:9" s="6" customFormat="1" ht="9">
      <c r="B60" s="79">
        <v>53</v>
      </c>
      <c r="C60" s="38" t="s">
        <v>23</v>
      </c>
      <c r="D60" s="57">
        <f>G60*56.001</f>
        <v>2695552.134</v>
      </c>
      <c r="E60" s="58" t="s">
        <v>110</v>
      </c>
      <c r="F60" s="33" t="s">
        <v>6</v>
      </c>
      <c r="G60" s="34">
        <v>48134</v>
      </c>
      <c r="H60" s="140">
        <v>0.2</v>
      </c>
      <c r="I60" s="35">
        <v>9627</v>
      </c>
    </row>
    <row r="61" spans="2:9" s="6" customFormat="1" ht="8.25" customHeight="1">
      <c r="B61" s="94"/>
      <c r="C61" s="95"/>
      <c r="D61" s="96"/>
      <c r="E61" s="97"/>
      <c r="F61" s="98"/>
      <c r="G61" s="99"/>
      <c r="H61" s="136"/>
      <c r="I61" s="99"/>
    </row>
    <row r="62" spans="2:9" s="6" customFormat="1" ht="9">
      <c r="B62" s="81"/>
      <c r="C62" s="11"/>
      <c r="D62" s="12"/>
      <c r="E62" s="13"/>
      <c r="F62" s="14"/>
      <c r="G62" s="15"/>
      <c r="H62" s="137" t="s">
        <v>24</v>
      </c>
      <c r="I62" s="100">
        <f>SUM(I8:I60)</f>
        <v>30286925</v>
      </c>
    </row>
    <row r="63" spans="2:9" s="6" customFormat="1" ht="9">
      <c r="B63" s="81"/>
      <c r="C63" s="11"/>
      <c r="D63" s="12"/>
      <c r="E63" s="13"/>
      <c r="F63" s="14"/>
      <c r="G63" s="15"/>
      <c r="H63" s="137"/>
      <c r="I63" s="100"/>
    </row>
    <row r="64" spans="2:9" s="6" customFormat="1" ht="15" customHeight="1">
      <c r="B64" s="104"/>
      <c r="C64" s="105" t="s">
        <v>81</v>
      </c>
      <c r="D64" s="109"/>
      <c r="E64" s="110"/>
      <c r="F64" s="106"/>
      <c r="G64" s="107"/>
      <c r="H64" s="138"/>
      <c r="I64" s="108"/>
    </row>
    <row r="65" spans="2:9" s="6" customFormat="1" ht="9">
      <c r="B65" s="87">
        <v>54</v>
      </c>
      <c r="C65" s="88" t="s">
        <v>82</v>
      </c>
      <c r="D65" s="89"/>
      <c r="E65" s="90"/>
      <c r="F65" s="91" t="s">
        <v>4</v>
      </c>
      <c r="G65" s="92">
        <v>114852</v>
      </c>
      <c r="H65" s="139">
        <v>2</v>
      </c>
      <c r="I65" s="93">
        <v>229704</v>
      </c>
    </row>
    <row r="66" spans="2:9" s="6" customFormat="1" ht="9">
      <c r="B66" s="74">
        <v>55</v>
      </c>
      <c r="C66" s="27" t="s">
        <v>131</v>
      </c>
      <c r="D66" s="50"/>
      <c r="E66" s="51"/>
      <c r="F66" s="39" t="s">
        <v>4</v>
      </c>
      <c r="G66" s="29">
        <v>17878</v>
      </c>
      <c r="H66" s="133">
        <v>2</v>
      </c>
      <c r="I66" s="31">
        <v>35756</v>
      </c>
    </row>
    <row r="67" spans="2:9" s="6" customFormat="1" ht="9">
      <c r="B67" s="74">
        <v>56</v>
      </c>
      <c r="C67" s="27" t="s">
        <v>199</v>
      </c>
      <c r="D67" s="50"/>
      <c r="E67" s="51"/>
      <c r="F67" s="39" t="s">
        <v>4</v>
      </c>
      <c r="G67" s="29">
        <v>2667</v>
      </c>
      <c r="H67" s="133">
        <v>4</v>
      </c>
      <c r="I67" s="31">
        <v>10668</v>
      </c>
    </row>
    <row r="68" spans="2:9" s="6" customFormat="1" ht="9">
      <c r="B68" s="74">
        <v>57</v>
      </c>
      <c r="C68" s="27" t="s">
        <v>132</v>
      </c>
      <c r="D68" s="50"/>
      <c r="E68" s="51"/>
      <c r="F68" s="39" t="s">
        <v>4</v>
      </c>
      <c r="G68" s="29">
        <v>1449089</v>
      </c>
      <c r="H68" s="133">
        <v>0.3333333333333333</v>
      </c>
      <c r="I68" s="31">
        <v>483030</v>
      </c>
    </row>
    <row r="69" spans="2:9" s="6" customFormat="1" ht="9">
      <c r="B69" s="74">
        <v>58</v>
      </c>
      <c r="C69" s="27" t="s">
        <v>87</v>
      </c>
      <c r="D69" s="50"/>
      <c r="E69" s="51"/>
      <c r="F69" s="39" t="s">
        <v>4</v>
      </c>
      <c r="G69" s="29">
        <v>461804</v>
      </c>
      <c r="H69" s="135">
        <v>0.08333333333333333</v>
      </c>
      <c r="I69" s="31">
        <v>38484</v>
      </c>
    </row>
    <row r="70" spans="2:9" s="6" customFormat="1" ht="9">
      <c r="B70" s="74">
        <v>59</v>
      </c>
      <c r="C70" s="27" t="s">
        <v>88</v>
      </c>
      <c r="D70" s="50"/>
      <c r="E70" s="51"/>
      <c r="F70" s="39" t="s">
        <v>4</v>
      </c>
      <c r="G70" s="29">
        <v>3904200</v>
      </c>
      <c r="H70" s="133" t="s">
        <v>97</v>
      </c>
      <c r="I70" s="31">
        <v>7808</v>
      </c>
    </row>
    <row r="71" spans="2:9" s="6" customFormat="1" ht="9">
      <c r="B71" s="74">
        <v>60</v>
      </c>
      <c r="C71" s="27" t="s">
        <v>89</v>
      </c>
      <c r="D71" s="50"/>
      <c r="E71" s="51"/>
      <c r="F71" s="39" t="s">
        <v>4</v>
      </c>
      <c r="G71" s="29">
        <v>31176478</v>
      </c>
      <c r="H71" s="133" t="s">
        <v>133</v>
      </c>
      <c r="I71" s="31">
        <v>436471</v>
      </c>
    </row>
    <row r="72" spans="2:9" s="6" customFormat="1" ht="9">
      <c r="B72" s="74">
        <v>61</v>
      </c>
      <c r="C72" s="27" t="s">
        <v>90</v>
      </c>
      <c r="D72" s="50">
        <f>G72*6.820992</f>
        <v>10326.981888</v>
      </c>
      <c r="E72" s="51" t="s">
        <v>118</v>
      </c>
      <c r="F72" s="28" t="s">
        <v>95</v>
      </c>
      <c r="G72" s="29">
        <v>1514</v>
      </c>
      <c r="H72" s="133">
        <v>20</v>
      </c>
      <c r="I72" s="31">
        <v>30280</v>
      </c>
    </row>
    <row r="73" spans="2:9" s="6" customFormat="1" ht="9">
      <c r="B73" s="74">
        <v>62</v>
      </c>
      <c r="C73" s="27" t="s">
        <v>91</v>
      </c>
      <c r="D73" s="50"/>
      <c r="E73" s="51"/>
      <c r="F73" s="28" t="s">
        <v>4</v>
      </c>
      <c r="G73" s="29">
        <v>136162</v>
      </c>
      <c r="H73" s="133">
        <v>0.2</v>
      </c>
      <c r="I73" s="31">
        <v>27232</v>
      </c>
    </row>
    <row r="74" spans="2:9" s="6" customFormat="1" ht="9">
      <c r="B74" s="74">
        <v>63</v>
      </c>
      <c r="C74" s="27" t="s">
        <v>92</v>
      </c>
      <c r="D74" s="50"/>
      <c r="E74" s="51"/>
      <c r="F74" s="28" t="s">
        <v>21</v>
      </c>
      <c r="G74" s="29">
        <v>12966</v>
      </c>
      <c r="H74" s="135">
        <v>0.6666666666666666</v>
      </c>
      <c r="I74" s="31">
        <v>8644</v>
      </c>
    </row>
    <row r="75" spans="2:9" s="6" customFormat="1" ht="9">
      <c r="B75" s="74">
        <v>64</v>
      </c>
      <c r="C75" s="27" t="s">
        <v>93</v>
      </c>
      <c r="D75" s="50"/>
      <c r="E75" s="51"/>
      <c r="F75" s="28" t="s">
        <v>21</v>
      </c>
      <c r="G75" s="29">
        <v>15118</v>
      </c>
      <c r="H75" s="133">
        <v>6</v>
      </c>
      <c r="I75" s="31">
        <v>90708</v>
      </c>
    </row>
    <row r="76" spans="2:9" s="6" customFormat="1" ht="10.5" customHeight="1">
      <c r="B76" s="79">
        <v>65</v>
      </c>
      <c r="C76" s="38" t="s">
        <v>94</v>
      </c>
      <c r="D76" s="57">
        <f>G76*56.001</f>
        <v>587898.498</v>
      </c>
      <c r="E76" s="58" t="s">
        <v>110</v>
      </c>
      <c r="F76" s="33" t="s">
        <v>6</v>
      </c>
      <c r="G76" s="34">
        <v>10498</v>
      </c>
      <c r="H76" s="140">
        <v>2.25</v>
      </c>
      <c r="I76" s="35">
        <v>23620</v>
      </c>
    </row>
    <row r="77" spans="2:9" s="6" customFormat="1" ht="9">
      <c r="B77" s="26"/>
      <c r="C77" s="8"/>
      <c r="D77" s="9"/>
      <c r="E77" s="10"/>
      <c r="F77" s="3"/>
      <c r="G77" s="21"/>
      <c r="H77" s="22"/>
      <c r="I77" s="21"/>
    </row>
    <row r="78" spans="2:9" s="6" customFormat="1" ht="15" customHeight="1">
      <c r="B78" s="266" t="s">
        <v>113</v>
      </c>
      <c r="C78" s="269" t="s">
        <v>104</v>
      </c>
      <c r="D78" s="269"/>
      <c r="E78" s="269"/>
      <c r="F78" s="269"/>
      <c r="G78" s="269"/>
      <c r="H78" s="269"/>
      <c r="I78" s="269"/>
    </row>
    <row r="79" spans="2:9" s="6" customFormat="1" ht="24.75" customHeight="1">
      <c r="B79" s="266"/>
      <c r="C79" s="269"/>
      <c r="D79" s="269"/>
      <c r="E79" s="269"/>
      <c r="F79" s="269"/>
      <c r="G79" s="269"/>
      <c r="H79" s="269"/>
      <c r="I79" s="269"/>
    </row>
    <row r="80" spans="2:9" s="6" customFormat="1" ht="9" customHeight="1">
      <c r="B80" s="8"/>
      <c r="C80" s="8"/>
      <c r="D80" s="8"/>
      <c r="E80" s="8"/>
      <c r="F80" s="8"/>
      <c r="G80" s="8"/>
      <c r="H80" s="8"/>
      <c r="I80" s="8"/>
    </row>
    <row r="81" spans="2:9" s="6" customFormat="1" ht="50.25" customHeight="1">
      <c r="B81" s="26"/>
      <c r="C81" s="8"/>
      <c r="D81" s="9"/>
      <c r="E81" s="10"/>
      <c r="F81" s="3"/>
      <c r="G81" s="21"/>
      <c r="H81" s="22"/>
      <c r="I81" s="21"/>
    </row>
    <row r="82" spans="2:9" s="6" customFormat="1" ht="11.25">
      <c r="B82" s="60" t="s">
        <v>184</v>
      </c>
      <c r="C82" s="8"/>
      <c r="D82" s="9"/>
      <c r="E82" s="10"/>
      <c r="F82" s="3"/>
      <c r="G82" s="21"/>
      <c r="H82" s="22"/>
      <c r="I82" s="21"/>
    </row>
    <row r="83" spans="2:9" s="6" customFormat="1" ht="9">
      <c r="B83" s="84"/>
      <c r="C83" s="8"/>
      <c r="D83" s="9"/>
      <c r="E83" s="10"/>
      <c r="F83" s="3"/>
      <c r="G83" s="21"/>
      <c r="H83" s="22"/>
      <c r="I83" s="21"/>
    </row>
    <row r="84" spans="2:9" s="6" customFormat="1" ht="11.25">
      <c r="B84" s="84"/>
      <c r="C84" s="120" t="s">
        <v>164</v>
      </c>
      <c r="D84" s="9"/>
      <c r="E84" s="10"/>
      <c r="F84" s="3"/>
      <c r="G84" s="130">
        <f>SUM(I62:I76)</f>
        <v>31709330</v>
      </c>
      <c r="H84" s="131" t="s">
        <v>182</v>
      </c>
      <c r="I84" s="21"/>
    </row>
    <row r="85" spans="2:17" ht="6" customHeight="1">
      <c r="B85" s="233"/>
      <c r="G85" s="21"/>
      <c r="H85" s="144"/>
      <c r="I85" s="21"/>
      <c r="K85" s="7"/>
      <c r="L85" s="7"/>
      <c r="M85" s="7"/>
      <c r="N85" s="7"/>
      <c r="O85" s="7"/>
      <c r="P85" s="7"/>
      <c r="Q85" s="7"/>
    </row>
    <row r="86" spans="2:17" ht="12.75" customHeight="1">
      <c r="B86" s="252" t="s">
        <v>300</v>
      </c>
      <c r="C86" s="253" t="s">
        <v>301</v>
      </c>
      <c r="D86" s="253"/>
      <c r="E86" s="253"/>
      <c r="F86" s="253"/>
      <c r="G86" s="253"/>
      <c r="H86" s="253"/>
      <c r="I86" s="253"/>
      <c r="K86" s="7"/>
      <c r="L86" s="7"/>
      <c r="M86" s="7"/>
      <c r="N86" s="7"/>
      <c r="O86" s="7"/>
      <c r="P86" s="7"/>
      <c r="Q86" s="7"/>
    </row>
    <row r="87" spans="2:17" ht="14.25" customHeight="1">
      <c r="B87" s="252"/>
      <c r="C87" s="253"/>
      <c r="D87" s="253"/>
      <c r="E87" s="253"/>
      <c r="F87" s="253"/>
      <c r="G87" s="253"/>
      <c r="H87" s="253"/>
      <c r="I87" s="253"/>
      <c r="K87" s="7"/>
      <c r="L87" s="7"/>
      <c r="M87" s="7"/>
      <c r="N87" s="7"/>
      <c r="O87" s="7"/>
      <c r="P87" s="7"/>
      <c r="Q87" s="7"/>
    </row>
    <row r="88" spans="2:9" s="6" customFormat="1" ht="9">
      <c r="B88" s="26"/>
      <c r="C88" s="8"/>
      <c r="D88" s="9"/>
      <c r="E88" s="10"/>
      <c r="F88" s="24"/>
      <c r="G88" s="21"/>
      <c r="H88" s="22"/>
      <c r="I88" s="21"/>
    </row>
    <row r="89" spans="2:9" s="6" customFormat="1" ht="9">
      <c r="B89" s="26"/>
      <c r="C89" s="8"/>
      <c r="D89" s="9"/>
      <c r="E89" s="10"/>
      <c r="F89" s="24"/>
      <c r="G89" s="21"/>
      <c r="H89" s="22"/>
      <c r="I89" s="21"/>
    </row>
    <row r="90" spans="2:9" s="6" customFormat="1" ht="9">
      <c r="B90" s="26"/>
      <c r="C90" s="8"/>
      <c r="D90" s="9"/>
      <c r="E90" s="10"/>
      <c r="F90" s="3"/>
      <c r="G90" s="21"/>
      <c r="H90" s="22"/>
      <c r="I90" s="21"/>
    </row>
    <row r="91" spans="2:9" s="6" customFormat="1" ht="9">
      <c r="B91" s="26"/>
      <c r="C91" s="8"/>
      <c r="D91" s="9"/>
      <c r="E91" s="10"/>
      <c r="F91" s="3"/>
      <c r="G91" s="21"/>
      <c r="H91" s="22"/>
      <c r="I91" s="21"/>
    </row>
    <row r="92" spans="2:9" s="6" customFormat="1" ht="9">
      <c r="B92" s="26"/>
      <c r="C92" s="8"/>
      <c r="D92" s="9"/>
      <c r="E92" s="10"/>
      <c r="F92" s="3"/>
      <c r="G92" s="21"/>
      <c r="H92" s="22"/>
      <c r="I92" s="21"/>
    </row>
    <row r="93" spans="2:9" s="6" customFormat="1" ht="9">
      <c r="B93" s="26"/>
      <c r="C93" s="8"/>
      <c r="D93" s="9"/>
      <c r="E93" s="10"/>
      <c r="F93" s="3"/>
      <c r="G93" s="21"/>
      <c r="H93" s="22"/>
      <c r="I93" s="21"/>
    </row>
    <row r="94" spans="2:9" s="6" customFormat="1" ht="9">
      <c r="B94" s="26"/>
      <c r="C94" s="8"/>
      <c r="D94" s="9"/>
      <c r="E94" s="10"/>
      <c r="F94" s="3"/>
      <c r="G94" s="21"/>
      <c r="H94" s="22"/>
      <c r="I94" s="21"/>
    </row>
    <row r="95" spans="2:9" s="6" customFormat="1" ht="9">
      <c r="B95" s="26"/>
      <c r="C95" s="8"/>
      <c r="D95" s="9"/>
      <c r="E95" s="10"/>
      <c r="F95" s="24"/>
      <c r="G95" s="21"/>
      <c r="H95" s="22"/>
      <c r="I95" s="21"/>
    </row>
    <row r="96" spans="2:9" s="6" customFormat="1" ht="9">
      <c r="B96" s="26"/>
      <c r="C96" s="8"/>
      <c r="D96" s="9"/>
      <c r="E96" s="10"/>
      <c r="F96" s="3"/>
      <c r="G96" s="21"/>
      <c r="H96" s="22"/>
      <c r="I96" s="21"/>
    </row>
    <row r="97" spans="2:9" s="6" customFormat="1" ht="9">
      <c r="B97" s="26"/>
      <c r="C97" s="8"/>
      <c r="D97" s="9"/>
      <c r="E97" s="10"/>
      <c r="F97" s="3"/>
      <c r="G97" s="21"/>
      <c r="H97" s="22"/>
      <c r="I97" s="21"/>
    </row>
    <row r="98" spans="2:9" s="6" customFormat="1" ht="9">
      <c r="B98" s="26"/>
      <c r="C98" s="8"/>
      <c r="D98" s="9"/>
      <c r="E98" s="10"/>
      <c r="F98" s="3"/>
      <c r="G98" s="21"/>
      <c r="H98" s="22"/>
      <c r="I98" s="21"/>
    </row>
    <row r="99" spans="2:9" s="6" customFormat="1" ht="9">
      <c r="B99" s="26"/>
      <c r="C99" s="8"/>
      <c r="D99" s="9"/>
      <c r="E99" s="10"/>
      <c r="F99" s="3"/>
      <c r="G99" s="21"/>
      <c r="H99" s="22"/>
      <c r="I99" s="25"/>
    </row>
    <row r="100" spans="2:9" s="6" customFormat="1" ht="9">
      <c r="B100" s="26"/>
      <c r="C100" s="8"/>
      <c r="D100" s="9"/>
      <c r="E100" s="10"/>
      <c r="F100" s="3"/>
      <c r="G100" s="21"/>
      <c r="H100" s="22"/>
      <c r="I100" s="25"/>
    </row>
    <row r="101" spans="2:9" s="6" customFormat="1" ht="15" customHeight="1">
      <c r="B101" s="8"/>
      <c r="C101" s="8"/>
      <c r="D101" s="9"/>
      <c r="E101" s="10"/>
      <c r="F101" s="3"/>
      <c r="G101" s="4"/>
      <c r="H101" s="5"/>
      <c r="I101" s="4"/>
    </row>
    <row r="102" spans="2:9" s="6" customFormat="1" ht="9">
      <c r="B102" s="26"/>
      <c r="C102" s="8"/>
      <c r="D102" s="9"/>
      <c r="E102" s="10"/>
      <c r="F102" s="3"/>
      <c r="G102" s="4"/>
      <c r="H102" s="5"/>
      <c r="I102" s="4"/>
    </row>
    <row r="103" spans="2:9" s="6" customFormat="1" ht="9">
      <c r="B103" s="26"/>
      <c r="C103" s="8"/>
      <c r="D103" s="9"/>
      <c r="E103" s="10"/>
      <c r="F103" s="3"/>
      <c r="G103" s="4"/>
      <c r="H103" s="5"/>
      <c r="I103" s="4"/>
    </row>
    <row r="104" spans="2:9" s="6" customFormat="1" ht="9">
      <c r="B104" s="26"/>
      <c r="C104" s="8"/>
      <c r="D104" s="9"/>
      <c r="E104" s="10"/>
      <c r="F104" s="3"/>
      <c r="G104" s="4"/>
      <c r="H104" s="5"/>
      <c r="I104" s="4"/>
    </row>
    <row r="105" spans="2:9" s="6" customFormat="1" ht="9">
      <c r="B105" s="26"/>
      <c r="C105" s="8"/>
      <c r="D105" s="9"/>
      <c r="E105" s="10"/>
      <c r="F105" s="3"/>
      <c r="G105" s="4"/>
      <c r="H105" s="5"/>
      <c r="I105" s="4"/>
    </row>
    <row r="106" spans="2:9" s="6" customFormat="1" ht="9">
      <c r="B106" s="26"/>
      <c r="C106" s="8"/>
      <c r="D106" s="9"/>
      <c r="E106" s="10"/>
      <c r="F106" s="3"/>
      <c r="G106" s="4"/>
      <c r="H106" s="5"/>
      <c r="I106" s="4"/>
    </row>
    <row r="107" spans="2:17" s="8" customFormat="1" ht="9">
      <c r="B107" s="26"/>
      <c r="D107" s="9"/>
      <c r="E107" s="10"/>
      <c r="F107" s="3"/>
      <c r="G107" s="4"/>
      <c r="H107" s="5"/>
      <c r="I107" s="4"/>
      <c r="J107" s="6"/>
      <c r="K107" s="6"/>
      <c r="L107" s="6"/>
      <c r="M107" s="6"/>
      <c r="N107" s="6"/>
      <c r="O107" s="6"/>
      <c r="P107" s="6"/>
      <c r="Q107" s="6"/>
    </row>
    <row r="108" spans="2:17" s="8" customFormat="1" ht="9">
      <c r="B108" s="26"/>
      <c r="D108" s="9"/>
      <c r="E108" s="10"/>
      <c r="F108" s="3"/>
      <c r="G108" s="4"/>
      <c r="H108" s="5"/>
      <c r="I108" s="4"/>
      <c r="J108" s="6"/>
      <c r="K108" s="6"/>
      <c r="L108" s="6"/>
      <c r="M108" s="6"/>
      <c r="N108" s="6"/>
      <c r="O108" s="6"/>
      <c r="P108" s="6"/>
      <c r="Q108" s="6"/>
    </row>
    <row r="109" spans="2:17" s="8" customFormat="1" ht="9">
      <c r="B109" s="26"/>
      <c r="D109" s="9"/>
      <c r="E109" s="10"/>
      <c r="F109" s="3"/>
      <c r="G109" s="4"/>
      <c r="H109" s="5"/>
      <c r="I109" s="4"/>
      <c r="J109" s="6"/>
      <c r="K109" s="6"/>
      <c r="L109" s="6"/>
      <c r="M109" s="6"/>
      <c r="N109" s="6"/>
      <c r="O109" s="6"/>
      <c r="P109" s="6"/>
      <c r="Q109" s="6"/>
    </row>
    <row r="110" spans="2:17" s="8" customFormat="1" ht="9">
      <c r="B110" s="26"/>
      <c r="D110" s="9"/>
      <c r="E110" s="10"/>
      <c r="F110" s="3"/>
      <c r="G110" s="4"/>
      <c r="H110" s="5"/>
      <c r="I110" s="4"/>
      <c r="J110" s="6"/>
      <c r="K110" s="6"/>
      <c r="L110" s="6"/>
      <c r="M110" s="6"/>
      <c r="N110" s="6"/>
      <c r="O110" s="6"/>
      <c r="P110" s="6"/>
      <c r="Q110" s="6"/>
    </row>
    <row r="111" spans="2:17" s="8" customFormat="1" ht="9">
      <c r="B111" s="26"/>
      <c r="D111" s="9"/>
      <c r="E111" s="10"/>
      <c r="F111" s="3"/>
      <c r="G111" s="4"/>
      <c r="H111" s="5"/>
      <c r="I111" s="4"/>
      <c r="J111" s="6"/>
      <c r="K111" s="6"/>
      <c r="L111" s="6"/>
      <c r="M111" s="6"/>
      <c r="N111" s="6"/>
      <c r="O111" s="6"/>
      <c r="P111" s="6"/>
      <c r="Q111" s="6"/>
    </row>
    <row r="112" spans="2:17" s="8" customFormat="1" ht="9">
      <c r="B112" s="26"/>
      <c r="D112" s="9"/>
      <c r="E112" s="10"/>
      <c r="F112" s="3"/>
      <c r="G112" s="4"/>
      <c r="H112" s="5"/>
      <c r="I112" s="4"/>
      <c r="J112" s="6"/>
      <c r="K112" s="6"/>
      <c r="L112" s="6"/>
      <c r="M112" s="6"/>
      <c r="N112" s="6"/>
      <c r="O112" s="6"/>
      <c r="P112" s="6"/>
      <c r="Q112" s="6"/>
    </row>
    <row r="113" spans="2:17" s="8" customFormat="1" ht="9">
      <c r="B113" s="26"/>
      <c r="D113" s="9"/>
      <c r="E113" s="10"/>
      <c r="F113" s="3"/>
      <c r="G113" s="4"/>
      <c r="H113" s="5"/>
      <c r="I113" s="4"/>
      <c r="J113" s="6"/>
      <c r="K113" s="6"/>
      <c r="L113" s="6"/>
      <c r="M113" s="6"/>
      <c r="N113" s="6"/>
      <c r="O113" s="6"/>
      <c r="P113" s="6"/>
      <c r="Q113" s="6"/>
    </row>
    <row r="114" spans="2:17" s="8" customFormat="1" ht="9">
      <c r="B114" s="26"/>
      <c r="D114" s="9"/>
      <c r="E114" s="10"/>
      <c r="F114" s="3"/>
      <c r="G114" s="4"/>
      <c r="H114" s="5"/>
      <c r="I114" s="4"/>
      <c r="J114" s="6"/>
      <c r="K114" s="6"/>
      <c r="L114" s="6"/>
      <c r="M114" s="6"/>
      <c r="N114" s="6"/>
      <c r="O114" s="6"/>
      <c r="P114" s="6"/>
      <c r="Q114" s="6"/>
    </row>
    <row r="115" spans="2:17" s="8" customFormat="1" ht="9">
      <c r="B115" s="26"/>
      <c r="D115" s="9"/>
      <c r="E115" s="10"/>
      <c r="F115" s="3"/>
      <c r="G115" s="4"/>
      <c r="H115" s="5"/>
      <c r="I115" s="4"/>
      <c r="J115" s="6"/>
      <c r="K115" s="6"/>
      <c r="L115" s="6"/>
      <c r="M115" s="6"/>
      <c r="N115" s="6"/>
      <c r="O115" s="6"/>
      <c r="P115" s="6"/>
      <c r="Q115" s="6"/>
    </row>
    <row r="116" spans="2:17" s="8" customFormat="1" ht="9">
      <c r="B116" s="26"/>
      <c r="D116" s="9"/>
      <c r="E116" s="10"/>
      <c r="F116" s="3"/>
      <c r="G116" s="4"/>
      <c r="H116" s="5"/>
      <c r="I116" s="4"/>
      <c r="J116" s="6"/>
      <c r="K116" s="6"/>
      <c r="L116" s="6"/>
      <c r="M116" s="6"/>
      <c r="N116" s="6"/>
      <c r="O116" s="6"/>
      <c r="P116" s="6"/>
      <c r="Q116" s="6"/>
    </row>
    <row r="117" spans="2:17" s="8" customFormat="1" ht="9">
      <c r="B117" s="26"/>
      <c r="D117" s="9"/>
      <c r="E117" s="10"/>
      <c r="F117" s="3"/>
      <c r="G117" s="4"/>
      <c r="H117" s="5"/>
      <c r="I117" s="4"/>
      <c r="J117" s="6"/>
      <c r="K117" s="6"/>
      <c r="L117" s="6"/>
      <c r="M117" s="6"/>
      <c r="N117" s="6"/>
      <c r="O117" s="6"/>
      <c r="P117" s="6"/>
      <c r="Q117" s="6"/>
    </row>
    <row r="118" spans="2:17" s="8" customFormat="1" ht="9">
      <c r="B118" s="26"/>
      <c r="D118" s="9"/>
      <c r="E118" s="10"/>
      <c r="F118" s="3"/>
      <c r="G118" s="4"/>
      <c r="H118" s="5"/>
      <c r="I118" s="4"/>
      <c r="J118" s="6"/>
      <c r="K118" s="6"/>
      <c r="L118" s="6"/>
      <c r="M118" s="6"/>
      <c r="N118" s="6"/>
      <c r="O118" s="6"/>
      <c r="P118" s="6"/>
      <c r="Q118" s="6"/>
    </row>
    <row r="119" spans="2:17" s="8" customFormat="1" ht="9">
      <c r="B119" s="26"/>
      <c r="D119" s="9"/>
      <c r="E119" s="10"/>
      <c r="F119" s="3"/>
      <c r="G119" s="4"/>
      <c r="H119" s="5"/>
      <c r="I119" s="4"/>
      <c r="J119" s="6"/>
      <c r="K119" s="6"/>
      <c r="L119" s="6"/>
      <c r="M119" s="6"/>
      <c r="N119" s="6"/>
      <c r="O119" s="6"/>
      <c r="P119" s="6"/>
      <c r="Q119" s="6"/>
    </row>
    <row r="120" spans="2:17" s="8" customFormat="1" ht="9">
      <c r="B120" s="26"/>
      <c r="D120" s="9"/>
      <c r="E120" s="10"/>
      <c r="F120" s="3"/>
      <c r="G120" s="4"/>
      <c r="H120" s="5"/>
      <c r="I120" s="4"/>
      <c r="J120" s="6"/>
      <c r="K120" s="6"/>
      <c r="L120" s="6"/>
      <c r="M120" s="6"/>
      <c r="N120" s="6"/>
      <c r="O120" s="6"/>
      <c r="P120" s="6"/>
      <c r="Q120" s="6"/>
    </row>
    <row r="121" spans="2:17" s="8" customFormat="1" ht="9">
      <c r="B121" s="26"/>
      <c r="D121" s="9"/>
      <c r="E121" s="10"/>
      <c r="F121" s="3"/>
      <c r="G121" s="4"/>
      <c r="H121" s="5"/>
      <c r="I121" s="4"/>
      <c r="J121" s="6"/>
      <c r="K121" s="6"/>
      <c r="L121" s="6"/>
      <c r="M121" s="6"/>
      <c r="N121" s="6"/>
      <c r="O121" s="6"/>
      <c r="P121" s="6"/>
      <c r="Q121" s="6"/>
    </row>
    <row r="122" spans="2:17" s="8" customFormat="1" ht="9">
      <c r="B122" s="26"/>
      <c r="D122" s="9"/>
      <c r="E122" s="10"/>
      <c r="F122" s="3"/>
      <c r="G122" s="4"/>
      <c r="H122" s="5"/>
      <c r="I122" s="4"/>
      <c r="J122" s="6"/>
      <c r="K122" s="6"/>
      <c r="L122" s="6"/>
      <c r="M122" s="6"/>
      <c r="N122" s="6"/>
      <c r="O122" s="6"/>
      <c r="P122" s="6"/>
      <c r="Q122" s="6"/>
    </row>
    <row r="123" spans="2:17" s="8" customFormat="1" ht="9">
      <c r="B123" s="26"/>
      <c r="D123" s="9"/>
      <c r="E123" s="10"/>
      <c r="F123" s="3"/>
      <c r="G123" s="4"/>
      <c r="H123" s="5"/>
      <c r="I123" s="4"/>
      <c r="J123" s="6"/>
      <c r="K123" s="6"/>
      <c r="L123" s="6"/>
      <c r="M123" s="6"/>
      <c r="N123" s="6"/>
      <c r="O123" s="6"/>
      <c r="P123" s="6"/>
      <c r="Q123" s="6"/>
    </row>
    <row r="124" spans="2:17" s="8" customFormat="1" ht="9">
      <c r="B124" s="26"/>
      <c r="D124" s="9"/>
      <c r="E124" s="10"/>
      <c r="F124" s="3"/>
      <c r="G124" s="4"/>
      <c r="H124" s="5"/>
      <c r="I124" s="4"/>
      <c r="J124" s="6"/>
      <c r="K124" s="6"/>
      <c r="L124" s="6"/>
      <c r="M124" s="6"/>
      <c r="N124" s="6"/>
      <c r="O124" s="6"/>
      <c r="P124" s="6"/>
      <c r="Q124" s="6"/>
    </row>
    <row r="125" spans="2:17" s="8" customFormat="1" ht="9">
      <c r="B125" s="26"/>
      <c r="D125" s="9"/>
      <c r="E125" s="10"/>
      <c r="F125" s="3"/>
      <c r="G125" s="4"/>
      <c r="H125" s="5"/>
      <c r="I125" s="4"/>
      <c r="J125" s="6"/>
      <c r="K125" s="6"/>
      <c r="L125" s="6"/>
      <c r="M125" s="6"/>
      <c r="N125" s="6"/>
      <c r="O125" s="6"/>
      <c r="P125" s="6"/>
      <c r="Q125" s="6"/>
    </row>
    <row r="126" spans="2:17" s="8" customFormat="1" ht="9">
      <c r="B126" s="26"/>
      <c r="D126" s="9"/>
      <c r="E126" s="10"/>
      <c r="F126" s="3"/>
      <c r="G126" s="4"/>
      <c r="H126" s="5"/>
      <c r="I126" s="4"/>
      <c r="J126" s="6"/>
      <c r="K126" s="6"/>
      <c r="L126" s="6"/>
      <c r="M126" s="6"/>
      <c r="N126" s="6"/>
      <c r="O126" s="6"/>
      <c r="P126" s="6"/>
      <c r="Q126" s="6"/>
    </row>
    <row r="127" spans="2:17" s="8" customFormat="1" ht="9">
      <c r="B127" s="26"/>
      <c r="D127" s="9"/>
      <c r="E127" s="10"/>
      <c r="F127" s="3"/>
      <c r="G127" s="4"/>
      <c r="H127" s="5"/>
      <c r="I127" s="4"/>
      <c r="J127" s="6"/>
      <c r="K127" s="6"/>
      <c r="L127" s="6"/>
      <c r="M127" s="6"/>
      <c r="N127" s="6"/>
      <c r="O127" s="6"/>
      <c r="P127" s="6"/>
      <c r="Q127" s="6"/>
    </row>
    <row r="128" spans="2:17" s="8" customFormat="1" ht="9">
      <c r="B128" s="26"/>
      <c r="D128" s="9"/>
      <c r="E128" s="10"/>
      <c r="F128" s="3"/>
      <c r="G128" s="4"/>
      <c r="H128" s="5"/>
      <c r="I128" s="4"/>
      <c r="J128" s="6"/>
      <c r="K128" s="6"/>
      <c r="L128" s="6"/>
      <c r="M128" s="6"/>
      <c r="N128" s="6"/>
      <c r="O128" s="6"/>
      <c r="P128" s="6"/>
      <c r="Q128" s="6"/>
    </row>
    <row r="129" spans="2:17" s="8" customFormat="1" ht="9">
      <c r="B129" s="26"/>
      <c r="D129" s="9"/>
      <c r="E129" s="10"/>
      <c r="F129" s="3"/>
      <c r="G129" s="4"/>
      <c r="H129" s="5"/>
      <c r="I129" s="4"/>
      <c r="J129" s="6"/>
      <c r="K129" s="6"/>
      <c r="L129" s="6"/>
      <c r="M129" s="6"/>
      <c r="N129" s="6"/>
      <c r="O129" s="6"/>
      <c r="P129" s="6"/>
      <c r="Q129" s="6"/>
    </row>
    <row r="130" spans="2:17" s="8" customFormat="1" ht="9">
      <c r="B130" s="26"/>
      <c r="D130" s="9"/>
      <c r="E130" s="10"/>
      <c r="F130" s="3"/>
      <c r="G130" s="4"/>
      <c r="H130" s="5"/>
      <c r="I130" s="4"/>
      <c r="J130" s="6"/>
      <c r="K130" s="6"/>
      <c r="L130" s="6"/>
      <c r="M130" s="6"/>
      <c r="N130" s="6"/>
      <c r="O130" s="6"/>
      <c r="P130" s="6"/>
      <c r="Q130" s="6"/>
    </row>
    <row r="131" spans="2:17" s="8" customFormat="1" ht="9">
      <c r="B131" s="26"/>
      <c r="D131" s="9"/>
      <c r="E131" s="10"/>
      <c r="F131" s="3"/>
      <c r="G131" s="4"/>
      <c r="H131" s="5"/>
      <c r="I131" s="4"/>
      <c r="J131" s="6"/>
      <c r="K131" s="6"/>
      <c r="L131" s="6"/>
      <c r="M131" s="6"/>
      <c r="N131" s="6"/>
      <c r="O131" s="6"/>
      <c r="P131" s="6"/>
      <c r="Q131" s="6"/>
    </row>
    <row r="132" spans="2:17" s="8" customFormat="1" ht="9">
      <c r="B132" s="26"/>
      <c r="D132" s="9"/>
      <c r="E132" s="10"/>
      <c r="F132" s="3"/>
      <c r="G132" s="4"/>
      <c r="H132" s="5"/>
      <c r="I132" s="4"/>
      <c r="J132" s="6"/>
      <c r="K132" s="6"/>
      <c r="L132" s="6"/>
      <c r="M132" s="6"/>
      <c r="N132" s="6"/>
      <c r="O132" s="6"/>
      <c r="P132" s="6"/>
      <c r="Q132" s="6"/>
    </row>
    <row r="133" spans="2:17" s="8" customFormat="1" ht="9">
      <c r="B133" s="26"/>
      <c r="D133" s="9"/>
      <c r="E133" s="10"/>
      <c r="F133" s="3"/>
      <c r="G133" s="4"/>
      <c r="H133" s="5"/>
      <c r="I133" s="4"/>
      <c r="J133" s="6"/>
      <c r="K133" s="6"/>
      <c r="L133" s="6"/>
      <c r="M133" s="6"/>
      <c r="N133" s="6"/>
      <c r="O133" s="6"/>
      <c r="P133" s="6"/>
      <c r="Q133" s="6"/>
    </row>
    <row r="134" spans="2:17" s="8" customFormat="1" ht="9">
      <c r="B134" s="26"/>
      <c r="D134" s="9"/>
      <c r="E134" s="10"/>
      <c r="F134" s="3"/>
      <c r="G134" s="4"/>
      <c r="H134" s="5"/>
      <c r="I134" s="4"/>
      <c r="J134" s="6"/>
      <c r="K134" s="6"/>
      <c r="L134" s="6"/>
      <c r="M134" s="6"/>
      <c r="N134" s="6"/>
      <c r="O134" s="6"/>
      <c r="P134" s="6"/>
      <c r="Q134" s="6"/>
    </row>
    <row r="135" spans="2:17" s="8" customFormat="1" ht="9">
      <c r="B135" s="26"/>
      <c r="D135" s="9"/>
      <c r="E135" s="10"/>
      <c r="F135" s="3"/>
      <c r="G135" s="4"/>
      <c r="H135" s="5"/>
      <c r="I135" s="4"/>
      <c r="J135" s="6"/>
      <c r="K135" s="6"/>
      <c r="L135" s="6"/>
      <c r="M135" s="6"/>
      <c r="N135" s="6"/>
      <c r="O135" s="6"/>
      <c r="P135" s="6"/>
      <c r="Q135" s="6"/>
    </row>
    <row r="136" spans="2:17" s="8" customFormat="1" ht="9">
      <c r="B136" s="26"/>
      <c r="D136" s="9"/>
      <c r="E136" s="10"/>
      <c r="F136" s="3"/>
      <c r="G136" s="4"/>
      <c r="H136" s="5"/>
      <c r="I136" s="4"/>
      <c r="J136" s="6"/>
      <c r="K136" s="6"/>
      <c r="L136" s="6"/>
      <c r="M136" s="6"/>
      <c r="N136" s="6"/>
      <c r="O136" s="6"/>
      <c r="P136" s="6"/>
      <c r="Q136" s="6"/>
    </row>
    <row r="137" spans="2:17" s="8" customFormat="1" ht="9">
      <c r="B137" s="26"/>
      <c r="D137" s="9"/>
      <c r="E137" s="10"/>
      <c r="F137" s="3"/>
      <c r="G137" s="4"/>
      <c r="H137" s="5"/>
      <c r="I137" s="4"/>
      <c r="J137" s="6"/>
      <c r="K137" s="6"/>
      <c r="L137" s="6"/>
      <c r="M137" s="6"/>
      <c r="N137" s="6"/>
      <c r="O137" s="6"/>
      <c r="P137" s="6"/>
      <c r="Q137" s="6"/>
    </row>
    <row r="138" spans="2:17" s="8" customFormat="1" ht="9">
      <c r="B138" s="26"/>
      <c r="D138" s="9"/>
      <c r="E138" s="10"/>
      <c r="F138" s="3"/>
      <c r="G138" s="4"/>
      <c r="H138" s="5"/>
      <c r="I138" s="4"/>
      <c r="J138" s="6"/>
      <c r="K138" s="6"/>
      <c r="L138" s="6"/>
      <c r="M138" s="6"/>
      <c r="N138" s="6"/>
      <c r="O138" s="6"/>
      <c r="P138" s="6"/>
      <c r="Q138" s="6"/>
    </row>
    <row r="139" spans="2:17" s="8" customFormat="1" ht="9">
      <c r="B139" s="26"/>
      <c r="D139" s="9"/>
      <c r="E139" s="10"/>
      <c r="F139" s="3"/>
      <c r="G139" s="4"/>
      <c r="H139" s="5"/>
      <c r="I139" s="4"/>
      <c r="J139" s="6"/>
      <c r="K139" s="6"/>
      <c r="L139" s="6"/>
      <c r="M139" s="6"/>
      <c r="N139" s="6"/>
      <c r="O139" s="6"/>
      <c r="P139" s="6"/>
      <c r="Q139" s="6"/>
    </row>
    <row r="140" spans="2:17" s="8" customFormat="1" ht="9">
      <c r="B140" s="26"/>
      <c r="D140" s="9"/>
      <c r="E140" s="10"/>
      <c r="F140" s="3"/>
      <c r="G140" s="4"/>
      <c r="H140" s="5"/>
      <c r="I140" s="4"/>
      <c r="J140" s="6"/>
      <c r="K140" s="6"/>
      <c r="L140" s="6"/>
      <c r="M140" s="6"/>
      <c r="N140" s="6"/>
      <c r="O140" s="6"/>
      <c r="P140" s="6"/>
      <c r="Q140" s="6"/>
    </row>
    <row r="141" spans="2:17" s="8" customFormat="1" ht="9">
      <c r="B141" s="26"/>
      <c r="D141" s="9"/>
      <c r="E141" s="10"/>
      <c r="F141" s="3"/>
      <c r="G141" s="4"/>
      <c r="H141" s="5"/>
      <c r="I141" s="4"/>
      <c r="J141" s="6"/>
      <c r="K141" s="6"/>
      <c r="L141" s="6"/>
      <c r="M141" s="6"/>
      <c r="N141" s="6"/>
      <c r="O141" s="6"/>
      <c r="P141" s="6"/>
      <c r="Q141" s="6"/>
    </row>
    <row r="142" spans="2:17" s="8" customFormat="1" ht="9">
      <c r="B142" s="26"/>
      <c r="D142" s="9"/>
      <c r="E142" s="10"/>
      <c r="F142" s="3"/>
      <c r="G142" s="4"/>
      <c r="H142" s="5"/>
      <c r="I142" s="4"/>
      <c r="J142" s="6"/>
      <c r="K142" s="6"/>
      <c r="L142" s="6"/>
      <c r="M142" s="6"/>
      <c r="N142" s="6"/>
      <c r="O142" s="6"/>
      <c r="P142" s="6"/>
      <c r="Q142" s="6"/>
    </row>
    <row r="143" spans="2:17" s="8" customFormat="1" ht="9">
      <c r="B143" s="26"/>
      <c r="D143" s="9"/>
      <c r="E143" s="10"/>
      <c r="F143" s="3"/>
      <c r="G143" s="4"/>
      <c r="H143" s="5"/>
      <c r="I143" s="4"/>
      <c r="J143" s="6"/>
      <c r="K143" s="6"/>
      <c r="L143" s="6"/>
      <c r="M143" s="6"/>
      <c r="N143" s="6"/>
      <c r="O143" s="6"/>
      <c r="P143" s="6"/>
      <c r="Q143" s="6"/>
    </row>
    <row r="144" spans="2:17" s="8" customFormat="1" ht="9">
      <c r="B144" s="26"/>
      <c r="D144" s="9"/>
      <c r="E144" s="10"/>
      <c r="F144" s="3"/>
      <c r="G144" s="4"/>
      <c r="H144" s="5"/>
      <c r="I144" s="4"/>
      <c r="J144" s="6"/>
      <c r="K144" s="6"/>
      <c r="L144" s="6"/>
      <c r="M144" s="6"/>
      <c r="N144" s="6"/>
      <c r="O144" s="6"/>
      <c r="P144" s="6"/>
      <c r="Q144" s="6"/>
    </row>
    <row r="145" spans="2:17" s="8" customFormat="1" ht="9">
      <c r="B145" s="26"/>
      <c r="D145" s="9"/>
      <c r="E145" s="10"/>
      <c r="F145" s="3"/>
      <c r="G145" s="4"/>
      <c r="H145" s="5"/>
      <c r="I145" s="4"/>
      <c r="J145" s="6"/>
      <c r="K145" s="6"/>
      <c r="L145" s="6"/>
      <c r="M145" s="6"/>
      <c r="N145" s="6"/>
      <c r="O145" s="6"/>
      <c r="P145" s="6"/>
      <c r="Q145" s="6"/>
    </row>
    <row r="146" spans="2:17" s="8" customFormat="1" ht="9">
      <c r="B146" s="26"/>
      <c r="D146" s="9"/>
      <c r="E146" s="10"/>
      <c r="F146" s="3"/>
      <c r="G146" s="4"/>
      <c r="H146" s="5"/>
      <c r="I146" s="4"/>
      <c r="J146" s="6"/>
      <c r="K146" s="6"/>
      <c r="L146" s="6"/>
      <c r="M146" s="6"/>
      <c r="N146" s="6"/>
      <c r="O146" s="6"/>
      <c r="P146" s="6"/>
      <c r="Q146" s="6"/>
    </row>
    <row r="147" spans="2:17" s="8" customFormat="1" ht="9">
      <c r="B147" s="26"/>
      <c r="D147" s="9"/>
      <c r="E147" s="10"/>
      <c r="F147" s="3"/>
      <c r="G147" s="4"/>
      <c r="H147" s="5"/>
      <c r="I147" s="4"/>
      <c r="J147" s="6"/>
      <c r="K147" s="6"/>
      <c r="L147" s="6"/>
      <c r="M147" s="6"/>
      <c r="N147" s="6"/>
      <c r="O147" s="6"/>
      <c r="P147" s="6"/>
      <c r="Q147" s="6"/>
    </row>
    <row r="148" spans="2:17" s="8" customFormat="1" ht="9">
      <c r="B148" s="26"/>
      <c r="D148" s="9"/>
      <c r="E148" s="10"/>
      <c r="F148" s="3"/>
      <c r="G148" s="4"/>
      <c r="H148" s="5"/>
      <c r="I148" s="4"/>
      <c r="J148" s="6"/>
      <c r="K148" s="6"/>
      <c r="L148" s="6"/>
      <c r="M148" s="6"/>
      <c r="N148" s="6"/>
      <c r="O148" s="6"/>
      <c r="P148" s="6"/>
      <c r="Q148" s="6"/>
    </row>
    <row r="149" spans="2:17" s="8" customFormat="1" ht="9">
      <c r="B149" s="26"/>
      <c r="D149" s="9"/>
      <c r="E149" s="10"/>
      <c r="F149" s="3"/>
      <c r="G149" s="4"/>
      <c r="H149" s="5"/>
      <c r="I149" s="4"/>
      <c r="J149" s="6"/>
      <c r="K149" s="6"/>
      <c r="L149" s="6"/>
      <c r="M149" s="6"/>
      <c r="N149" s="6"/>
      <c r="O149" s="6"/>
      <c r="P149" s="6"/>
      <c r="Q149" s="6"/>
    </row>
    <row r="150" spans="2:17" s="8" customFormat="1" ht="9">
      <c r="B150" s="26"/>
      <c r="D150" s="9"/>
      <c r="E150" s="10"/>
      <c r="F150" s="3"/>
      <c r="G150" s="4"/>
      <c r="H150" s="5"/>
      <c r="I150" s="4"/>
      <c r="J150" s="6"/>
      <c r="K150" s="6"/>
      <c r="L150" s="6"/>
      <c r="M150" s="6"/>
      <c r="N150" s="6"/>
      <c r="O150" s="6"/>
      <c r="P150" s="6"/>
      <c r="Q150" s="6"/>
    </row>
    <row r="151" spans="2:17" s="8" customFormat="1" ht="9">
      <c r="B151" s="26"/>
      <c r="D151" s="9"/>
      <c r="E151" s="10"/>
      <c r="F151" s="3"/>
      <c r="G151" s="4"/>
      <c r="H151" s="5"/>
      <c r="I151" s="4"/>
      <c r="J151" s="6"/>
      <c r="K151" s="6"/>
      <c r="L151" s="6"/>
      <c r="M151" s="6"/>
      <c r="N151" s="6"/>
      <c r="O151" s="6"/>
      <c r="P151" s="6"/>
      <c r="Q151" s="6"/>
    </row>
    <row r="152" spans="2:17" s="8" customFormat="1" ht="9">
      <c r="B152" s="26"/>
      <c r="D152" s="9"/>
      <c r="E152" s="10"/>
      <c r="F152" s="3"/>
      <c r="G152" s="4"/>
      <c r="H152" s="5"/>
      <c r="I152" s="4"/>
      <c r="J152" s="6"/>
      <c r="K152" s="6"/>
      <c r="L152" s="6"/>
      <c r="M152" s="6"/>
      <c r="N152" s="6"/>
      <c r="O152" s="6"/>
      <c r="P152" s="6"/>
      <c r="Q152" s="6"/>
    </row>
    <row r="153" spans="2:17" s="8" customFormat="1" ht="9">
      <c r="B153" s="26"/>
      <c r="D153" s="9"/>
      <c r="E153" s="10"/>
      <c r="F153" s="3"/>
      <c r="G153" s="4"/>
      <c r="H153" s="5"/>
      <c r="I153" s="4"/>
      <c r="J153" s="6"/>
      <c r="K153" s="6"/>
      <c r="L153" s="6"/>
      <c r="M153" s="6"/>
      <c r="N153" s="6"/>
      <c r="O153" s="6"/>
      <c r="P153" s="6"/>
      <c r="Q153" s="6"/>
    </row>
    <row r="154" spans="2:17" s="8" customFormat="1" ht="9">
      <c r="B154" s="26"/>
      <c r="D154" s="9"/>
      <c r="E154" s="10"/>
      <c r="F154" s="3"/>
      <c r="G154" s="4"/>
      <c r="H154" s="5"/>
      <c r="I154" s="4"/>
      <c r="J154" s="6"/>
      <c r="K154" s="6"/>
      <c r="L154" s="6"/>
      <c r="M154" s="6"/>
      <c r="N154" s="6"/>
      <c r="O154" s="6"/>
      <c r="P154" s="6"/>
      <c r="Q154" s="6"/>
    </row>
    <row r="155" spans="2:17" s="8" customFormat="1" ht="9">
      <c r="B155" s="26"/>
      <c r="D155" s="9"/>
      <c r="E155" s="10"/>
      <c r="F155" s="3"/>
      <c r="G155" s="4"/>
      <c r="H155" s="5"/>
      <c r="I155" s="4"/>
      <c r="J155" s="6"/>
      <c r="K155" s="6"/>
      <c r="L155" s="6"/>
      <c r="M155" s="6"/>
      <c r="N155" s="6"/>
      <c r="O155" s="6"/>
      <c r="P155" s="6"/>
      <c r="Q155" s="6"/>
    </row>
    <row r="156" spans="2:17" s="8" customFormat="1" ht="9">
      <c r="B156" s="26"/>
      <c r="D156" s="9"/>
      <c r="E156" s="10"/>
      <c r="F156" s="3"/>
      <c r="G156" s="4"/>
      <c r="H156" s="5"/>
      <c r="I156" s="4"/>
      <c r="J156" s="6"/>
      <c r="K156" s="6"/>
      <c r="L156" s="6"/>
      <c r="M156" s="6"/>
      <c r="N156" s="6"/>
      <c r="O156" s="6"/>
      <c r="P156" s="6"/>
      <c r="Q156" s="6"/>
    </row>
    <row r="157" spans="2:17" s="8" customFormat="1" ht="9">
      <c r="B157" s="26"/>
      <c r="D157" s="9"/>
      <c r="E157" s="10"/>
      <c r="F157" s="3"/>
      <c r="G157" s="4"/>
      <c r="H157" s="5"/>
      <c r="I157" s="4"/>
      <c r="J157" s="6"/>
      <c r="K157" s="6"/>
      <c r="L157" s="6"/>
      <c r="M157" s="6"/>
      <c r="N157" s="6"/>
      <c r="O157" s="6"/>
      <c r="P157" s="6"/>
      <c r="Q157" s="6"/>
    </row>
    <row r="158" spans="2:17" s="8" customFormat="1" ht="9">
      <c r="B158" s="26"/>
      <c r="D158" s="9"/>
      <c r="E158" s="10"/>
      <c r="F158" s="3"/>
      <c r="G158" s="4"/>
      <c r="H158" s="5"/>
      <c r="I158" s="4"/>
      <c r="J158" s="6"/>
      <c r="K158" s="6"/>
      <c r="L158" s="6"/>
      <c r="M158" s="6"/>
      <c r="N158" s="6"/>
      <c r="O158" s="6"/>
      <c r="P158" s="6"/>
      <c r="Q158" s="6"/>
    </row>
    <row r="159" spans="2:17" s="8" customFormat="1" ht="9">
      <c r="B159" s="26"/>
      <c r="D159" s="9"/>
      <c r="E159" s="10"/>
      <c r="F159" s="3"/>
      <c r="G159" s="4"/>
      <c r="H159" s="5"/>
      <c r="I159" s="4"/>
      <c r="J159" s="6"/>
      <c r="K159" s="6"/>
      <c r="L159" s="6"/>
      <c r="M159" s="6"/>
      <c r="N159" s="6"/>
      <c r="O159" s="6"/>
      <c r="P159" s="6"/>
      <c r="Q159" s="6"/>
    </row>
    <row r="160" spans="2:17" s="8" customFormat="1" ht="9">
      <c r="B160" s="26"/>
      <c r="D160" s="9"/>
      <c r="E160" s="10"/>
      <c r="F160" s="3"/>
      <c r="G160" s="4"/>
      <c r="H160" s="5"/>
      <c r="I160" s="4"/>
      <c r="J160" s="6"/>
      <c r="K160" s="6"/>
      <c r="L160" s="6"/>
      <c r="M160" s="6"/>
      <c r="N160" s="6"/>
      <c r="O160" s="6"/>
      <c r="P160" s="6"/>
      <c r="Q160" s="6"/>
    </row>
    <row r="161" spans="2:17" s="8" customFormat="1" ht="9">
      <c r="B161" s="26"/>
      <c r="D161" s="9"/>
      <c r="E161" s="10"/>
      <c r="F161" s="3"/>
      <c r="G161" s="4"/>
      <c r="H161" s="5"/>
      <c r="I161" s="4"/>
      <c r="J161" s="6"/>
      <c r="K161" s="6"/>
      <c r="L161" s="6"/>
      <c r="M161" s="6"/>
      <c r="N161" s="6"/>
      <c r="O161" s="6"/>
      <c r="P161" s="6"/>
      <c r="Q161" s="6"/>
    </row>
    <row r="162" spans="2:17" s="8" customFormat="1" ht="9">
      <c r="B162" s="26"/>
      <c r="D162" s="9"/>
      <c r="E162" s="10"/>
      <c r="F162" s="3"/>
      <c r="G162" s="4"/>
      <c r="H162" s="5"/>
      <c r="I162" s="4"/>
      <c r="J162" s="6"/>
      <c r="K162" s="6"/>
      <c r="L162" s="6"/>
      <c r="M162" s="6"/>
      <c r="N162" s="6"/>
      <c r="O162" s="6"/>
      <c r="P162" s="6"/>
      <c r="Q162" s="6"/>
    </row>
    <row r="163" spans="2:17" s="8" customFormat="1" ht="9">
      <c r="B163" s="26"/>
      <c r="D163" s="9"/>
      <c r="E163" s="10"/>
      <c r="F163" s="3"/>
      <c r="G163" s="4"/>
      <c r="H163" s="5"/>
      <c r="I163" s="4"/>
      <c r="J163" s="6"/>
      <c r="K163" s="6"/>
      <c r="L163" s="6"/>
      <c r="M163" s="6"/>
      <c r="N163" s="6"/>
      <c r="O163" s="6"/>
      <c r="P163" s="6"/>
      <c r="Q163" s="6"/>
    </row>
    <row r="164" spans="2:17" s="8" customFormat="1" ht="9">
      <c r="B164" s="26"/>
      <c r="D164" s="9"/>
      <c r="E164" s="10"/>
      <c r="F164" s="3"/>
      <c r="G164" s="4"/>
      <c r="H164" s="5"/>
      <c r="I164" s="4"/>
      <c r="J164" s="6"/>
      <c r="K164" s="6"/>
      <c r="L164" s="6"/>
      <c r="M164" s="6"/>
      <c r="N164" s="6"/>
      <c r="O164" s="6"/>
      <c r="P164" s="6"/>
      <c r="Q164" s="6"/>
    </row>
    <row r="165" spans="2:17" s="8" customFormat="1" ht="9">
      <c r="B165" s="26"/>
      <c r="D165" s="9"/>
      <c r="E165" s="10"/>
      <c r="F165" s="3"/>
      <c r="G165" s="4"/>
      <c r="H165" s="5"/>
      <c r="I165" s="4"/>
      <c r="J165" s="6"/>
      <c r="K165" s="6"/>
      <c r="L165" s="6"/>
      <c r="M165" s="6"/>
      <c r="N165" s="6"/>
      <c r="O165" s="6"/>
      <c r="P165" s="6"/>
      <c r="Q165" s="6"/>
    </row>
    <row r="166" spans="2:17" s="8" customFormat="1" ht="9">
      <c r="B166" s="26"/>
      <c r="D166" s="9"/>
      <c r="E166" s="10"/>
      <c r="F166" s="3"/>
      <c r="G166" s="4"/>
      <c r="H166" s="5"/>
      <c r="I166" s="4"/>
      <c r="J166" s="6"/>
      <c r="K166" s="6"/>
      <c r="L166" s="6"/>
      <c r="M166" s="6"/>
      <c r="N166" s="6"/>
      <c r="O166" s="6"/>
      <c r="P166" s="6"/>
      <c r="Q166" s="6"/>
    </row>
    <row r="167" spans="2:17" s="8" customFormat="1" ht="9">
      <c r="B167" s="26"/>
      <c r="D167" s="9"/>
      <c r="E167" s="10"/>
      <c r="F167" s="3"/>
      <c r="G167" s="4"/>
      <c r="H167" s="5"/>
      <c r="I167" s="4"/>
      <c r="J167" s="6"/>
      <c r="K167" s="6"/>
      <c r="L167" s="6"/>
      <c r="M167" s="6"/>
      <c r="N167" s="6"/>
      <c r="O167" s="6"/>
      <c r="P167" s="6"/>
      <c r="Q167" s="6"/>
    </row>
    <row r="168" spans="2:17" s="8" customFormat="1" ht="9">
      <c r="B168" s="26"/>
      <c r="D168" s="9"/>
      <c r="E168" s="10"/>
      <c r="F168" s="3"/>
      <c r="G168" s="4"/>
      <c r="H168" s="5"/>
      <c r="I168" s="4"/>
      <c r="J168" s="6"/>
      <c r="K168" s="6"/>
      <c r="L168" s="6"/>
      <c r="M168" s="6"/>
      <c r="N168" s="6"/>
      <c r="O168" s="6"/>
      <c r="P168" s="6"/>
      <c r="Q168" s="6"/>
    </row>
    <row r="169" spans="2:17" s="8" customFormat="1" ht="9">
      <c r="B169" s="26"/>
      <c r="D169" s="9"/>
      <c r="E169" s="10"/>
      <c r="F169" s="3"/>
      <c r="G169" s="4"/>
      <c r="H169" s="5"/>
      <c r="I169" s="4"/>
      <c r="J169" s="6"/>
      <c r="K169" s="6"/>
      <c r="L169" s="6"/>
      <c r="M169" s="6"/>
      <c r="N169" s="6"/>
      <c r="O169" s="6"/>
      <c r="P169" s="6"/>
      <c r="Q169" s="6"/>
    </row>
    <row r="170" spans="2:17" s="8" customFormat="1" ht="9">
      <c r="B170" s="26"/>
      <c r="D170" s="9"/>
      <c r="E170" s="10"/>
      <c r="F170" s="3"/>
      <c r="G170" s="4"/>
      <c r="H170" s="5"/>
      <c r="I170" s="4"/>
      <c r="J170" s="6"/>
      <c r="K170" s="6"/>
      <c r="L170" s="6"/>
      <c r="M170" s="6"/>
      <c r="N170" s="6"/>
      <c r="O170" s="6"/>
      <c r="P170" s="6"/>
      <c r="Q170" s="6"/>
    </row>
    <row r="171" spans="2:17" s="8" customFormat="1" ht="9">
      <c r="B171" s="26"/>
      <c r="D171" s="9"/>
      <c r="E171" s="10"/>
      <c r="F171" s="3"/>
      <c r="G171" s="4"/>
      <c r="H171" s="5"/>
      <c r="I171" s="4"/>
      <c r="J171" s="6"/>
      <c r="K171" s="6"/>
      <c r="L171" s="6"/>
      <c r="M171" s="6"/>
      <c r="N171" s="6"/>
      <c r="O171" s="6"/>
      <c r="P171" s="6"/>
      <c r="Q171" s="6"/>
    </row>
    <row r="172" spans="2:17" s="8" customFormat="1" ht="9">
      <c r="B172" s="26"/>
      <c r="D172" s="9"/>
      <c r="E172" s="10"/>
      <c r="F172" s="3"/>
      <c r="G172" s="4"/>
      <c r="H172" s="5"/>
      <c r="I172" s="4"/>
      <c r="J172" s="6"/>
      <c r="K172" s="6"/>
      <c r="L172" s="6"/>
      <c r="M172" s="6"/>
      <c r="N172" s="6"/>
      <c r="O172" s="6"/>
      <c r="P172" s="6"/>
      <c r="Q172" s="6"/>
    </row>
    <row r="173" spans="2:17" s="8" customFormat="1" ht="9">
      <c r="B173" s="26"/>
      <c r="D173" s="9"/>
      <c r="E173" s="10"/>
      <c r="F173" s="3"/>
      <c r="G173" s="4"/>
      <c r="H173" s="5"/>
      <c r="I173" s="4"/>
      <c r="J173" s="6"/>
      <c r="K173" s="6"/>
      <c r="L173" s="6"/>
      <c r="M173" s="6"/>
      <c r="N173" s="6"/>
      <c r="O173" s="6"/>
      <c r="P173" s="6"/>
      <c r="Q173" s="6"/>
    </row>
    <row r="174" spans="2:17" s="8" customFormat="1" ht="9">
      <c r="B174" s="26"/>
      <c r="D174" s="9"/>
      <c r="E174" s="10"/>
      <c r="F174" s="3"/>
      <c r="G174" s="4"/>
      <c r="H174" s="5"/>
      <c r="I174" s="4"/>
      <c r="J174" s="6"/>
      <c r="K174" s="6"/>
      <c r="L174" s="6"/>
      <c r="M174" s="6"/>
      <c r="N174" s="6"/>
      <c r="O174" s="6"/>
      <c r="P174" s="6"/>
      <c r="Q174" s="6"/>
    </row>
    <row r="175" spans="2:17" s="8" customFormat="1" ht="9">
      <c r="B175" s="26"/>
      <c r="D175" s="9"/>
      <c r="E175" s="10"/>
      <c r="F175" s="3"/>
      <c r="G175" s="4"/>
      <c r="H175" s="5"/>
      <c r="I175" s="4"/>
      <c r="J175" s="6"/>
      <c r="K175" s="6"/>
      <c r="L175" s="6"/>
      <c r="M175" s="6"/>
      <c r="N175" s="6"/>
      <c r="O175" s="6"/>
      <c r="P175" s="6"/>
      <c r="Q175" s="6"/>
    </row>
    <row r="176" spans="2:17" s="8" customFormat="1" ht="9">
      <c r="B176" s="26"/>
      <c r="D176" s="9"/>
      <c r="E176" s="10"/>
      <c r="F176" s="3"/>
      <c r="G176" s="4"/>
      <c r="H176" s="5"/>
      <c r="I176" s="4"/>
      <c r="J176" s="6"/>
      <c r="K176" s="6"/>
      <c r="L176" s="6"/>
      <c r="M176" s="6"/>
      <c r="N176" s="6"/>
      <c r="O176" s="6"/>
      <c r="P176" s="6"/>
      <c r="Q176" s="6"/>
    </row>
    <row r="177" spans="2:17" s="8" customFormat="1" ht="9">
      <c r="B177" s="26"/>
      <c r="D177" s="9"/>
      <c r="E177" s="10"/>
      <c r="F177" s="3"/>
      <c r="G177" s="4"/>
      <c r="H177" s="5"/>
      <c r="I177" s="4"/>
      <c r="J177" s="6"/>
      <c r="K177" s="6"/>
      <c r="L177" s="6"/>
      <c r="M177" s="6"/>
      <c r="N177" s="6"/>
      <c r="O177" s="6"/>
      <c r="P177" s="6"/>
      <c r="Q177" s="6"/>
    </row>
    <row r="178" spans="2:17" s="8" customFormat="1" ht="9">
      <c r="B178" s="26"/>
      <c r="D178" s="9"/>
      <c r="E178" s="10"/>
      <c r="F178" s="3"/>
      <c r="G178" s="4"/>
      <c r="H178" s="5"/>
      <c r="I178" s="4"/>
      <c r="J178" s="6"/>
      <c r="K178" s="6"/>
      <c r="L178" s="6"/>
      <c r="M178" s="6"/>
      <c r="N178" s="6"/>
      <c r="O178" s="6"/>
      <c r="P178" s="6"/>
      <c r="Q178" s="6"/>
    </row>
    <row r="179" spans="2:17" s="8" customFormat="1" ht="9">
      <c r="B179" s="26"/>
      <c r="D179" s="9"/>
      <c r="E179" s="10"/>
      <c r="F179" s="3"/>
      <c r="G179" s="4"/>
      <c r="H179" s="5"/>
      <c r="I179" s="4"/>
      <c r="J179" s="6"/>
      <c r="K179" s="6"/>
      <c r="L179" s="6"/>
      <c r="M179" s="6"/>
      <c r="N179" s="6"/>
      <c r="O179" s="6"/>
      <c r="P179" s="6"/>
      <c r="Q179" s="6"/>
    </row>
    <row r="180" spans="2:17" s="8" customFormat="1" ht="9">
      <c r="B180" s="26"/>
      <c r="D180" s="9"/>
      <c r="E180" s="10"/>
      <c r="F180" s="3"/>
      <c r="G180" s="4"/>
      <c r="H180" s="5"/>
      <c r="I180" s="4"/>
      <c r="J180" s="6"/>
      <c r="K180" s="6"/>
      <c r="L180" s="6"/>
      <c r="M180" s="6"/>
      <c r="N180" s="6"/>
      <c r="O180" s="6"/>
      <c r="P180" s="6"/>
      <c r="Q180" s="6"/>
    </row>
    <row r="181" spans="2:17" s="8" customFormat="1" ht="9">
      <c r="B181" s="26"/>
      <c r="D181" s="9"/>
      <c r="E181" s="10"/>
      <c r="F181" s="3"/>
      <c r="G181" s="4"/>
      <c r="H181" s="5"/>
      <c r="I181" s="4"/>
      <c r="J181" s="6"/>
      <c r="K181" s="6"/>
      <c r="L181" s="6"/>
      <c r="M181" s="6"/>
      <c r="N181" s="6"/>
      <c r="O181" s="6"/>
      <c r="P181" s="6"/>
      <c r="Q181" s="6"/>
    </row>
    <row r="182" spans="2:17" s="8" customFormat="1" ht="9">
      <c r="B182" s="26"/>
      <c r="D182" s="9"/>
      <c r="E182" s="10"/>
      <c r="F182" s="3"/>
      <c r="G182" s="4"/>
      <c r="H182" s="5"/>
      <c r="I182" s="4"/>
      <c r="J182" s="6"/>
      <c r="K182" s="6"/>
      <c r="L182" s="6"/>
      <c r="M182" s="6"/>
      <c r="N182" s="6"/>
      <c r="O182" s="6"/>
      <c r="P182" s="6"/>
      <c r="Q182" s="6"/>
    </row>
    <row r="183" spans="2:17" s="8" customFormat="1" ht="9">
      <c r="B183" s="26"/>
      <c r="D183" s="9"/>
      <c r="E183" s="10"/>
      <c r="F183" s="3"/>
      <c r="G183" s="4"/>
      <c r="H183" s="5"/>
      <c r="I183" s="4"/>
      <c r="J183" s="6"/>
      <c r="K183" s="6"/>
      <c r="L183" s="6"/>
      <c r="M183" s="6"/>
      <c r="N183" s="6"/>
      <c r="O183" s="6"/>
      <c r="P183" s="6"/>
      <c r="Q183" s="6"/>
    </row>
    <row r="184" spans="2:17" s="8" customFormat="1" ht="9">
      <c r="B184" s="26"/>
      <c r="D184" s="9"/>
      <c r="E184" s="10"/>
      <c r="F184" s="3"/>
      <c r="G184" s="4"/>
      <c r="H184" s="5"/>
      <c r="I184" s="4"/>
      <c r="J184" s="6"/>
      <c r="K184" s="6"/>
      <c r="L184" s="6"/>
      <c r="M184" s="6"/>
      <c r="N184" s="6"/>
      <c r="O184" s="6"/>
      <c r="P184" s="6"/>
      <c r="Q184" s="6"/>
    </row>
    <row r="185" spans="2:17" s="8" customFormat="1" ht="9">
      <c r="B185" s="26"/>
      <c r="D185" s="9"/>
      <c r="E185" s="10"/>
      <c r="F185" s="3"/>
      <c r="G185" s="4"/>
      <c r="H185" s="5"/>
      <c r="I185" s="4"/>
      <c r="J185" s="6"/>
      <c r="K185" s="6"/>
      <c r="L185" s="6"/>
      <c r="M185" s="6"/>
      <c r="N185" s="6"/>
      <c r="O185" s="6"/>
      <c r="P185" s="6"/>
      <c r="Q185" s="6"/>
    </row>
    <row r="186" spans="2:17" s="8" customFormat="1" ht="9">
      <c r="B186" s="26"/>
      <c r="D186" s="9"/>
      <c r="E186" s="10"/>
      <c r="F186" s="3"/>
      <c r="G186" s="4"/>
      <c r="H186" s="5"/>
      <c r="I186" s="4"/>
      <c r="J186" s="6"/>
      <c r="K186" s="6"/>
      <c r="L186" s="6"/>
      <c r="M186" s="6"/>
      <c r="N186" s="6"/>
      <c r="O186" s="6"/>
      <c r="P186" s="6"/>
      <c r="Q186" s="6"/>
    </row>
    <row r="187" spans="2:17" s="8" customFormat="1" ht="9">
      <c r="B187" s="26"/>
      <c r="D187" s="9"/>
      <c r="E187" s="10"/>
      <c r="F187" s="3"/>
      <c r="G187" s="4"/>
      <c r="H187" s="5"/>
      <c r="I187" s="4"/>
      <c r="J187" s="6"/>
      <c r="K187" s="6"/>
      <c r="L187" s="6"/>
      <c r="M187" s="6"/>
      <c r="N187" s="6"/>
      <c r="O187" s="6"/>
      <c r="P187" s="6"/>
      <c r="Q187" s="6"/>
    </row>
    <row r="188" spans="2:17" s="8" customFormat="1" ht="9">
      <c r="B188" s="26"/>
      <c r="D188" s="9"/>
      <c r="E188" s="10"/>
      <c r="F188" s="3"/>
      <c r="G188" s="4"/>
      <c r="H188" s="5"/>
      <c r="I188" s="4"/>
      <c r="J188" s="6"/>
      <c r="K188" s="6"/>
      <c r="L188" s="6"/>
      <c r="M188" s="6"/>
      <c r="N188" s="6"/>
      <c r="O188" s="6"/>
      <c r="P188" s="6"/>
      <c r="Q188" s="6"/>
    </row>
    <row r="189" spans="2:17" s="8" customFormat="1" ht="9">
      <c r="B189" s="26"/>
      <c r="D189" s="9"/>
      <c r="E189" s="10"/>
      <c r="F189" s="3"/>
      <c r="G189" s="4"/>
      <c r="H189" s="5"/>
      <c r="I189" s="4"/>
      <c r="J189" s="6"/>
      <c r="K189" s="6"/>
      <c r="L189" s="6"/>
      <c r="M189" s="6"/>
      <c r="N189" s="6"/>
      <c r="O189" s="6"/>
      <c r="P189" s="6"/>
      <c r="Q189" s="6"/>
    </row>
    <row r="190" spans="2:17" s="8" customFormat="1" ht="9">
      <c r="B190" s="26"/>
      <c r="D190" s="9"/>
      <c r="E190" s="10"/>
      <c r="F190" s="3"/>
      <c r="G190" s="4"/>
      <c r="H190" s="5"/>
      <c r="I190" s="4"/>
      <c r="J190" s="6"/>
      <c r="K190" s="6"/>
      <c r="L190" s="6"/>
      <c r="M190" s="6"/>
      <c r="N190" s="6"/>
      <c r="O190" s="6"/>
      <c r="P190" s="6"/>
      <c r="Q190" s="6"/>
    </row>
  </sheetData>
  <sheetProtection/>
  <mergeCells count="10">
    <mergeCell ref="B86:B87"/>
    <mergeCell ref="C86:I87"/>
    <mergeCell ref="B78:B79"/>
    <mergeCell ref="C78:I79"/>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3" min="1" max="8" man="1"/>
  </rowBreaks>
</worksheet>
</file>

<file path=xl/worksheets/sheet7.xml><?xml version="1.0" encoding="utf-8"?>
<worksheet xmlns="http://schemas.openxmlformats.org/spreadsheetml/2006/main" xmlns:r="http://schemas.openxmlformats.org/officeDocument/2006/relationships">
  <dimension ref="B2:Q190"/>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5" customWidth="1"/>
    <col min="9" max="9" width="9.57421875" style="4" bestFit="1" customWidth="1"/>
    <col min="10" max="17" width="11.421875" style="6" customWidth="1"/>
    <col min="18" max="16384" width="11.421875" style="7" customWidth="1"/>
  </cols>
  <sheetData>
    <row r="2" spans="2:5" ht="12.75">
      <c r="B2" s="2" t="s">
        <v>115</v>
      </c>
      <c r="C2" s="80">
        <v>1836</v>
      </c>
      <c r="D2" s="1"/>
      <c r="E2" s="2"/>
    </row>
    <row r="3" spans="2:9" ht="28.5" customHeight="1">
      <c r="B3" s="2" t="s">
        <v>114</v>
      </c>
      <c r="C3" s="268" t="s">
        <v>139</v>
      </c>
      <c r="D3" s="268"/>
      <c r="E3" s="268"/>
      <c r="F3" s="268"/>
      <c r="G3" s="268"/>
      <c r="H3" s="268"/>
      <c r="I3" s="268"/>
    </row>
    <row r="4" ht="6.75" customHeight="1"/>
    <row r="5" spans="2:9" ht="25.5" customHeight="1">
      <c r="B5" s="273" t="s">
        <v>0</v>
      </c>
      <c r="C5" s="274"/>
      <c r="D5" s="267" t="s">
        <v>117</v>
      </c>
      <c r="E5" s="267"/>
      <c r="F5" s="271" t="s">
        <v>3</v>
      </c>
      <c r="G5" s="270" t="s">
        <v>2</v>
      </c>
      <c r="H5" s="40" t="s">
        <v>55</v>
      </c>
      <c r="I5" s="59"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25</v>
      </c>
      <c r="D8" s="48">
        <f>G8*0.5659</f>
        <v>354.8193</v>
      </c>
      <c r="E8" s="49" t="s">
        <v>109</v>
      </c>
      <c r="F8" s="42" t="s">
        <v>13</v>
      </c>
      <c r="G8" s="46">
        <v>627</v>
      </c>
      <c r="H8" s="132">
        <v>30</v>
      </c>
      <c r="I8" s="47">
        <v>18810</v>
      </c>
    </row>
    <row r="9" spans="2:9" ht="9">
      <c r="B9" s="74">
        <v>2</v>
      </c>
      <c r="C9" s="27" t="s">
        <v>26</v>
      </c>
      <c r="D9" s="50">
        <f aca="true" t="shared" si="0" ref="D9:D16">G9*0.5659</f>
        <v>13343.356099999999</v>
      </c>
      <c r="E9" s="51" t="s">
        <v>109</v>
      </c>
      <c r="F9" s="28" t="s">
        <v>13</v>
      </c>
      <c r="G9" s="29">
        <v>23579</v>
      </c>
      <c r="H9" s="133">
        <v>20</v>
      </c>
      <c r="I9" s="31">
        <v>471580</v>
      </c>
    </row>
    <row r="10" spans="2:9" ht="9">
      <c r="B10" s="74">
        <v>3</v>
      </c>
      <c r="C10" s="27" t="s">
        <v>18</v>
      </c>
      <c r="D10" s="50">
        <f t="shared" si="0"/>
        <v>1126.7069</v>
      </c>
      <c r="E10" s="51" t="s">
        <v>109</v>
      </c>
      <c r="F10" s="28" t="s">
        <v>13</v>
      </c>
      <c r="G10" s="29">
        <v>1991</v>
      </c>
      <c r="H10" s="133">
        <v>16</v>
      </c>
      <c r="I10" s="31">
        <v>31856</v>
      </c>
    </row>
    <row r="11" spans="2:9" ht="9">
      <c r="B11" s="74">
        <v>4</v>
      </c>
      <c r="C11" s="27" t="s">
        <v>27</v>
      </c>
      <c r="D11" s="50">
        <f t="shared" si="0"/>
        <v>195449.41019999998</v>
      </c>
      <c r="E11" s="51" t="s">
        <v>109</v>
      </c>
      <c r="F11" s="28" t="s">
        <v>13</v>
      </c>
      <c r="G11" s="29">
        <v>345378</v>
      </c>
      <c r="H11" s="133">
        <v>6</v>
      </c>
      <c r="I11" s="31">
        <v>2072268</v>
      </c>
    </row>
    <row r="12" spans="2:9" ht="9">
      <c r="B12" s="74">
        <v>5</v>
      </c>
      <c r="C12" s="27" t="s">
        <v>14</v>
      </c>
      <c r="D12" s="50">
        <f t="shared" si="0"/>
        <v>26491.4767</v>
      </c>
      <c r="E12" s="51" t="s">
        <v>109</v>
      </c>
      <c r="F12" s="28" t="s">
        <v>13</v>
      </c>
      <c r="G12" s="29">
        <v>46813</v>
      </c>
      <c r="H12" s="133">
        <v>5</v>
      </c>
      <c r="I12" s="31">
        <v>234065</v>
      </c>
    </row>
    <row r="13" spans="2:9" ht="9">
      <c r="B13" s="74">
        <v>6</v>
      </c>
      <c r="C13" s="27" t="s">
        <v>16</v>
      </c>
      <c r="D13" s="50">
        <f t="shared" si="0"/>
        <v>491.2012</v>
      </c>
      <c r="E13" s="51" t="s">
        <v>109</v>
      </c>
      <c r="F13" s="28" t="s">
        <v>13</v>
      </c>
      <c r="G13" s="29">
        <v>868</v>
      </c>
      <c r="H13" s="133">
        <v>3</v>
      </c>
      <c r="I13" s="31">
        <v>2604</v>
      </c>
    </row>
    <row r="14" spans="2:9" ht="9">
      <c r="B14" s="74">
        <v>7</v>
      </c>
      <c r="C14" s="27" t="s">
        <v>28</v>
      </c>
      <c r="D14" s="50">
        <f t="shared" si="0"/>
        <v>4.5272</v>
      </c>
      <c r="E14" s="51" t="s">
        <v>109</v>
      </c>
      <c r="F14" s="28" t="s">
        <v>13</v>
      </c>
      <c r="G14" s="29">
        <v>8</v>
      </c>
      <c r="H14" s="133">
        <v>12</v>
      </c>
      <c r="I14" s="31">
        <v>96</v>
      </c>
    </row>
    <row r="15" spans="2:9" ht="9">
      <c r="B15" s="74">
        <v>8</v>
      </c>
      <c r="C15" s="27" t="s">
        <v>15</v>
      </c>
      <c r="D15" s="50">
        <f t="shared" si="0"/>
        <v>423891.3563</v>
      </c>
      <c r="E15" s="51" t="s">
        <v>109</v>
      </c>
      <c r="F15" s="28" t="s">
        <v>13</v>
      </c>
      <c r="G15" s="29">
        <v>749057</v>
      </c>
      <c r="H15" s="133">
        <v>4</v>
      </c>
      <c r="I15" s="31">
        <v>2996228</v>
      </c>
    </row>
    <row r="16" spans="2:9" ht="9">
      <c r="B16" s="74">
        <v>9</v>
      </c>
      <c r="C16" s="27" t="s">
        <v>17</v>
      </c>
      <c r="D16" s="50">
        <f t="shared" si="0"/>
        <v>10487.2588</v>
      </c>
      <c r="E16" s="51" t="s">
        <v>109</v>
      </c>
      <c r="F16" s="28" t="s">
        <v>13</v>
      </c>
      <c r="G16" s="29">
        <v>18532</v>
      </c>
      <c r="H16" s="133">
        <v>4</v>
      </c>
      <c r="I16" s="31">
        <v>74128</v>
      </c>
    </row>
    <row r="17" spans="2:9" ht="9" customHeight="1">
      <c r="B17" s="74">
        <v>10</v>
      </c>
      <c r="C17" s="27" t="s">
        <v>29</v>
      </c>
      <c r="D17" s="50"/>
      <c r="E17" s="51"/>
      <c r="F17" s="28" t="s">
        <v>4</v>
      </c>
      <c r="G17" s="29">
        <v>91663</v>
      </c>
      <c r="H17" s="133">
        <v>80</v>
      </c>
      <c r="I17" s="31">
        <v>7333040</v>
      </c>
    </row>
    <row r="18" spans="2:9" ht="9">
      <c r="B18" s="74">
        <v>11</v>
      </c>
      <c r="C18" s="27" t="s">
        <v>30</v>
      </c>
      <c r="D18" s="50"/>
      <c r="E18" s="51"/>
      <c r="F18" s="28" t="s">
        <v>4</v>
      </c>
      <c r="G18" s="29">
        <v>112649</v>
      </c>
      <c r="H18" s="133">
        <v>15</v>
      </c>
      <c r="I18" s="31">
        <v>1689735</v>
      </c>
    </row>
    <row r="19" spans="2:9" ht="9" customHeight="1">
      <c r="B19" s="74">
        <v>12</v>
      </c>
      <c r="C19" s="27" t="s">
        <v>31</v>
      </c>
      <c r="D19" s="50"/>
      <c r="E19" s="51"/>
      <c r="F19" s="28" t="s">
        <v>4</v>
      </c>
      <c r="G19" s="29">
        <v>38876</v>
      </c>
      <c r="H19" s="133">
        <v>4.4</v>
      </c>
      <c r="I19" s="31">
        <v>171054</v>
      </c>
    </row>
    <row r="20" spans="2:9" ht="9">
      <c r="B20" s="74">
        <v>13</v>
      </c>
      <c r="C20" s="27" t="s">
        <v>32</v>
      </c>
      <c r="D20" s="50"/>
      <c r="E20" s="51"/>
      <c r="F20" s="28" t="s">
        <v>4</v>
      </c>
      <c r="G20" s="29">
        <v>66037</v>
      </c>
      <c r="H20" s="133">
        <v>2.2</v>
      </c>
      <c r="I20" s="31">
        <v>145281</v>
      </c>
    </row>
    <row r="21" spans="2:9" ht="9">
      <c r="B21" s="74">
        <v>14</v>
      </c>
      <c r="C21" s="27" t="s">
        <v>33</v>
      </c>
      <c r="D21" s="50"/>
      <c r="E21" s="51"/>
      <c r="F21" s="28" t="s">
        <v>4</v>
      </c>
      <c r="G21" s="29">
        <v>8597</v>
      </c>
      <c r="H21" s="133">
        <v>10.6666666666666</v>
      </c>
      <c r="I21" s="31">
        <v>91701</v>
      </c>
    </row>
    <row r="22" spans="2:9" ht="9">
      <c r="B22" s="74">
        <v>15</v>
      </c>
      <c r="C22" s="27" t="s">
        <v>34</v>
      </c>
      <c r="D22" s="50"/>
      <c r="E22" s="51"/>
      <c r="F22" s="28" t="s">
        <v>4</v>
      </c>
      <c r="G22" s="29">
        <v>63506</v>
      </c>
      <c r="H22" s="133">
        <v>37.5</v>
      </c>
      <c r="I22" s="31">
        <v>2381475</v>
      </c>
    </row>
    <row r="23" spans="2:9" ht="22.5" customHeight="1">
      <c r="B23" s="74">
        <v>16</v>
      </c>
      <c r="C23" s="27" t="s">
        <v>35</v>
      </c>
      <c r="D23" s="50">
        <f>G23*56.001</f>
        <v>323797.782</v>
      </c>
      <c r="E23" s="51" t="s">
        <v>110</v>
      </c>
      <c r="F23" s="28" t="s">
        <v>6</v>
      </c>
      <c r="G23" s="29">
        <v>5782</v>
      </c>
      <c r="H23" s="133">
        <v>21</v>
      </c>
      <c r="I23" s="31">
        <v>121422</v>
      </c>
    </row>
    <row r="24" spans="2:9" ht="9">
      <c r="B24" s="74">
        <v>17</v>
      </c>
      <c r="C24" s="27" t="s">
        <v>36</v>
      </c>
      <c r="D24" s="50"/>
      <c r="E24" s="51"/>
      <c r="F24" s="28" t="s">
        <v>4</v>
      </c>
      <c r="G24" s="29">
        <v>312876</v>
      </c>
      <c r="H24" s="133">
        <v>1.2</v>
      </c>
      <c r="I24" s="31">
        <v>375451</v>
      </c>
    </row>
    <row r="25" spans="2:9" ht="9">
      <c r="B25" s="74">
        <v>18</v>
      </c>
      <c r="C25" s="27" t="s">
        <v>37</v>
      </c>
      <c r="D25" s="52"/>
      <c r="E25" s="51"/>
      <c r="F25" s="28" t="s">
        <v>4</v>
      </c>
      <c r="G25" s="29">
        <v>1663219</v>
      </c>
      <c r="H25" s="133">
        <v>0.25</v>
      </c>
      <c r="I25" s="31">
        <v>415805</v>
      </c>
    </row>
    <row r="26" spans="2:9" ht="9">
      <c r="B26" s="74">
        <v>19</v>
      </c>
      <c r="C26" s="27" t="s">
        <v>38</v>
      </c>
      <c r="D26" s="50"/>
      <c r="E26" s="51"/>
      <c r="F26" s="28" t="s">
        <v>4</v>
      </c>
      <c r="G26" s="29">
        <v>1113</v>
      </c>
      <c r="H26" s="133">
        <v>25</v>
      </c>
      <c r="I26" s="31">
        <v>27825</v>
      </c>
    </row>
    <row r="27" spans="2:9" ht="9">
      <c r="B27" s="74">
        <v>20</v>
      </c>
      <c r="C27" s="27" t="s">
        <v>39</v>
      </c>
      <c r="D27" s="50"/>
      <c r="E27" s="51"/>
      <c r="F27" s="28" t="s">
        <v>4</v>
      </c>
      <c r="G27" s="29">
        <v>1021</v>
      </c>
      <c r="H27" s="133">
        <v>25</v>
      </c>
      <c r="I27" s="31">
        <v>25525</v>
      </c>
    </row>
    <row r="28" spans="2:9" ht="9">
      <c r="B28" s="74">
        <v>21</v>
      </c>
      <c r="C28" s="27" t="s">
        <v>40</v>
      </c>
      <c r="D28" s="50"/>
      <c r="E28" s="51"/>
      <c r="F28" s="28" t="s">
        <v>4</v>
      </c>
      <c r="G28" s="29">
        <v>6642</v>
      </c>
      <c r="H28" s="133">
        <v>9</v>
      </c>
      <c r="I28" s="31">
        <v>59778</v>
      </c>
    </row>
    <row r="29" spans="2:9" ht="9">
      <c r="B29" s="74">
        <v>22</v>
      </c>
      <c r="C29" s="27" t="s">
        <v>5</v>
      </c>
      <c r="D29" s="50"/>
      <c r="E29" s="51"/>
      <c r="F29" s="28" t="s">
        <v>4</v>
      </c>
      <c r="G29" s="29">
        <v>115762</v>
      </c>
      <c r="H29" s="133">
        <v>0.5</v>
      </c>
      <c r="I29" s="31">
        <v>57881</v>
      </c>
    </row>
    <row r="30" spans="2:9" ht="9">
      <c r="B30" s="74">
        <v>23</v>
      </c>
      <c r="C30" s="27" t="s">
        <v>41</v>
      </c>
      <c r="D30" s="50">
        <f>G30*56.001</f>
        <v>1624.029</v>
      </c>
      <c r="E30" s="51" t="s">
        <v>110</v>
      </c>
      <c r="F30" s="28" t="s">
        <v>6</v>
      </c>
      <c r="G30" s="29">
        <v>29</v>
      </c>
      <c r="H30" s="133">
        <v>20</v>
      </c>
      <c r="I30" s="31">
        <v>580</v>
      </c>
    </row>
    <row r="31" spans="2:9" ht="9">
      <c r="B31" s="74">
        <v>24</v>
      </c>
      <c r="C31" s="27" t="s">
        <v>42</v>
      </c>
      <c r="D31" s="50"/>
      <c r="E31" s="51"/>
      <c r="F31" s="28" t="s">
        <v>4</v>
      </c>
      <c r="G31" s="29">
        <v>19348</v>
      </c>
      <c r="H31" s="133">
        <v>1.4</v>
      </c>
      <c r="I31" s="31">
        <v>27087</v>
      </c>
    </row>
    <row r="32" spans="2:9" ht="27">
      <c r="B32" s="75">
        <v>25</v>
      </c>
      <c r="C32" s="101" t="s">
        <v>43</v>
      </c>
      <c r="D32" s="102"/>
      <c r="E32" s="103"/>
      <c r="F32" s="42" t="s">
        <v>4</v>
      </c>
      <c r="G32" s="43">
        <v>66932</v>
      </c>
      <c r="H32" s="134">
        <v>0.6</v>
      </c>
      <c r="I32" s="44">
        <v>40159</v>
      </c>
    </row>
    <row r="33" spans="2:9" s="6" customFormat="1" ht="22.5" customHeight="1">
      <c r="B33" s="75">
        <v>26</v>
      </c>
      <c r="C33" s="101" t="s">
        <v>44</v>
      </c>
      <c r="D33" s="52">
        <f>G33*12</f>
        <v>50448</v>
      </c>
      <c r="E33" s="51" t="s">
        <v>116</v>
      </c>
      <c r="F33" s="172" t="s">
        <v>183</v>
      </c>
      <c r="G33" s="43">
        <v>4204</v>
      </c>
      <c r="H33" s="134">
        <v>0.4</v>
      </c>
      <c r="I33" s="44">
        <v>1682</v>
      </c>
    </row>
    <row r="34" spans="2:9" s="6" customFormat="1" ht="36">
      <c r="B34" s="74">
        <v>27</v>
      </c>
      <c r="C34" s="27" t="s">
        <v>122</v>
      </c>
      <c r="D34" s="50">
        <f>G34*56.001</f>
        <v>787654.065</v>
      </c>
      <c r="E34" s="51" t="s">
        <v>110</v>
      </c>
      <c r="F34" s="28" t="s">
        <v>6</v>
      </c>
      <c r="G34" s="29">
        <v>14065</v>
      </c>
      <c r="H34" s="133">
        <v>20</v>
      </c>
      <c r="I34" s="31">
        <v>281300</v>
      </c>
    </row>
    <row r="35" spans="2:9" s="6" customFormat="1" ht="22.5" customHeight="1">
      <c r="B35" s="74">
        <v>28</v>
      </c>
      <c r="C35" s="27" t="s">
        <v>47</v>
      </c>
      <c r="D35" s="50">
        <f aca="true" t="shared" si="1" ref="D35:D48">G35*56.001</f>
        <v>2349577.956</v>
      </c>
      <c r="E35" s="51" t="s">
        <v>110</v>
      </c>
      <c r="F35" s="28" t="s">
        <v>6</v>
      </c>
      <c r="G35" s="29">
        <v>41956</v>
      </c>
      <c r="H35" s="133">
        <v>3</v>
      </c>
      <c r="I35" s="31">
        <v>125868</v>
      </c>
    </row>
    <row r="36" spans="2:9" s="6" customFormat="1" ht="9">
      <c r="B36" s="74">
        <v>29</v>
      </c>
      <c r="C36" s="27" t="s">
        <v>193</v>
      </c>
      <c r="D36" s="50">
        <f t="shared" si="1"/>
        <v>21558424.965</v>
      </c>
      <c r="E36" s="51" t="s">
        <v>110</v>
      </c>
      <c r="F36" s="28" t="s">
        <v>6</v>
      </c>
      <c r="G36" s="29">
        <v>384965</v>
      </c>
      <c r="H36" s="133">
        <v>2.66666666666666</v>
      </c>
      <c r="I36" s="31">
        <v>1026573</v>
      </c>
    </row>
    <row r="37" spans="2:9" s="6" customFormat="1" ht="9">
      <c r="B37" s="74">
        <v>30</v>
      </c>
      <c r="C37" s="27" t="s">
        <v>49</v>
      </c>
      <c r="D37" s="50">
        <f t="shared" si="1"/>
        <v>2010995.91</v>
      </c>
      <c r="E37" s="51" t="s">
        <v>110</v>
      </c>
      <c r="F37" s="28" t="s">
        <v>6</v>
      </c>
      <c r="G37" s="29">
        <v>35910</v>
      </c>
      <c r="H37" s="133">
        <v>5.5</v>
      </c>
      <c r="I37" s="31">
        <v>197505</v>
      </c>
    </row>
    <row r="38" spans="2:10" s="6" customFormat="1" ht="9">
      <c r="B38" s="74">
        <v>31</v>
      </c>
      <c r="C38" s="27" t="s">
        <v>196</v>
      </c>
      <c r="D38" s="50">
        <f t="shared" si="1"/>
        <v>423199.557</v>
      </c>
      <c r="E38" s="51" t="s">
        <v>110</v>
      </c>
      <c r="F38" s="28" t="s">
        <v>6</v>
      </c>
      <c r="G38" s="29">
        <v>7557</v>
      </c>
      <c r="H38" s="133">
        <v>16</v>
      </c>
      <c r="I38" s="31">
        <v>120912</v>
      </c>
      <c r="J38" s="86"/>
    </row>
    <row r="39" spans="2:9" s="6" customFormat="1" ht="31.5" customHeight="1">
      <c r="B39" s="74">
        <v>32</v>
      </c>
      <c r="C39" s="27" t="s">
        <v>200</v>
      </c>
      <c r="D39" s="50">
        <f t="shared" si="1"/>
        <v>49646622.530999996</v>
      </c>
      <c r="E39" s="51" t="s">
        <v>110</v>
      </c>
      <c r="F39" s="28" t="s">
        <v>6</v>
      </c>
      <c r="G39" s="29">
        <v>886531</v>
      </c>
      <c r="H39" s="133">
        <v>4.25</v>
      </c>
      <c r="I39" s="31">
        <v>3767757</v>
      </c>
    </row>
    <row r="40" spans="2:9" s="6" customFormat="1" ht="9" customHeight="1">
      <c r="B40" s="74">
        <v>33</v>
      </c>
      <c r="C40" s="27" t="s">
        <v>59</v>
      </c>
      <c r="D40" s="50">
        <f t="shared" si="1"/>
        <v>167106.984</v>
      </c>
      <c r="E40" s="51" t="s">
        <v>110</v>
      </c>
      <c r="F40" s="28" t="s">
        <v>6</v>
      </c>
      <c r="G40" s="29">
        <v>2984</v>
      </c>
      <c r="H40" s="133">
        <v>16</v>
      </c>
      <c r="I40" s="31">
        <v>47744</v>
      </c>
    </row>
    <row r="41" spans="2:9" s="6" customFormat="1" ht="9" customHeight="1">
      <c r="B41" s="74">
        <v>34</v>
      </c>
      <c r="C41" s="27" t="s">
        <v>61</v>
      </c>
      <c r="D41" s="50">
        <f t="shared" si="1"/>
        <v>3957366.6659999997</v>
      </c>
      <c r="E41" s="51" t="s">
        <v>110</v>
      </c>
      <c r="F41" s="28" t="s">
        <v>6</v>
      </c>
      <c r="G41" s="29">
        <v>70666</v>
      </c>
      <c r="H41" s="133">
        <v>3.5</v>
      </c>
      <c r="I41" s="31">
        <v>247331</v>
      </c>
    </row>
    <row r="42" spans="2:9" s="6" customFormat="1" ht="9">
      <c r="B42" s="74">
        <v>35</v>
      </c>
      <c r="C42" s="27" t="s">
        <v>197</v>
      </c>
      <c r="D42" s="50">
        <f t="shared" si="1"/>
        <v>17794485.753</v>
      </c>
      <c r="E42" s="51" t="s">
        <v>110</v>
      </c>
      <c r="F42" s="28" t="s">
        <v>6</v>
      </c>
      <c r="G42" s="29">
        <v>317753</v>
      </c>
      <c r="H42" s="133">
        <v>1.6</v>
      </c>
      <c r="I42" s="31">
        <v>508405</v>
      </c>
    </row>
    <row r="43" spans="2:9" s="6" customFormat="1" ht="9">
      <c r="B43" s="74">
        <v>36</v>
      </c>
      <c r="C43" s="27" t="s">
        <v>124</v>
      </c>
      <c r="D43" s="50">
        <f t="shared" si="1"/>
        <v>5731142.34</v>
      </c>
      <c r="E43" s="51" t="s">
        <v>110</v>
      </c>
      <c r="F43" s="28" t="s">
        <v>6</v>
      </c>
      <c r="G43" s="29">
        <v>102340</v>
      </c>
      <c r="H43" s="133">
        <v>3.5</v>
      </c>
      <c r="I43" s="31">
        <v>358190</v>
      </c>
    </row>
    <row r="44" spans="2:9" s="6" customFormat="1" ht="9">
      <c r="B44" s="74">
        <v>37</v>
      </c>
      <c r="C44" s="27" t="s">
        <v>125</v>
      </c>
      <c r="D44" s="50">
        <f>G44*56.001</f>
        <v>600890.73</v>
      </c>
      <c r="E44" s="51" t="s">
        <v>110</v>
      </c>
      <c r="F44" s="28" t="s">
        <v>6</v>
      </c>
      <c r="G44" s="29">
        <v>10730</v>
      </c>
      <c r="H44" s="133">
        <v>15</v>
      </c>
      <c r="I44" s="31">
        <v>160950</v>
      </c>
    </row>
    <row r="45" spans="2:9" s="6" customFormat="1" ht="22.5" customHeight="1">
      <c r="B45" s="74">
        <v>38</v>
      </c>
      <c r="C45" s="27" t="s">
        <v>126</v>
      </c>
      <c r="D45" s="50">
        <f t="shared" si="1"/>
        <v>1945194.7349999999</v>
      </c>
      <c r="E45" s="51" t="s">
        <v>110</v>
      </c>
      <c r="F45" s="28" t="s">
        <v>6</v>
      </c>
      <c r="G45" s="29">
        <v>34735</v>
      </c>
      <c r="H45" s="133">
        <v>25</v>
      </c>
      <c r="I45" s="31">
        <v>868375</v>
      </c>
    </row>
    <row r="46" spans="2:9" s="6" customFormat="1" ht="22.5" customHeight="1">
      <c r="B46" s="74">
        <v>39</v>
      </c>
      <c r="C46" s="27" t="s">
        <v>127</v>
      </c>
      <c r="D46" s="50">
        <f t="shared" si="1"/>
        <v>1303311.273</v>
      </c>
      <c r="E46" s="51" t="s">
        <v>110</v>
      </c>
      <c r="F46" s="28" t="s">
        <v>6</v>
      </c>
      <c r="G46" s="29">
        <v>23273</v>
      </c>
      <c r="H46" s="133">
        <v>35</v>
      </c>
      <c r="I46" s="31">
        <v>814555</v>
      </c>
    </row>
    <row r="47" spans="2:9" s="6" customFormat="1" ht="9">
      <c r="B47" s="74">
        <v>40</v>
      </c>
      <c r="C47" s="27" t="s">
        <v>67</v>
      </c>
      <c r="D47" s="50">
        <f t="shared" si="1"/>
        <v>26992.482</v>
      </c>
      <c r="E47" s="51" t="s">
        <v>110</v>
      </c>
      <c r="F47" s="28" t="s">
        <v>6</v>
      </c>
      <c r="G47" s="29">
        <v>482</v>
      </c>
      <c r="H47" s="133">
        <v>30</v>
      </c>
      <c r="I47" s="31">
        <v>14460</v>
      </c>
    </row>
    <row r="48" spans="2:9" s="6" customFormat="1" ht="9">
      <c r="B48" s="74">
        <v>41</v>
      </c>
      <c r="C48" s="27" t="s">
        <v>9</v>
      </c>
      <c r="D48" s="50">
        <f t="shared" si="1"/>
        <v>465984.321</v>
      </c>
      <c r="E48" s="51" t="s">
        <v>110</v>
      </c>
      <c r="F48" s="28" t="s">
        <v>6</v>
      </c>
      <c r="G48" s="29">
        <v>8321</v>
      </c>
      <c r="H48" s="133">
        <v>24</v>
      </c>
      <c r="I48" s="31">
        <v>199704</v>
      </c>
    </row>
    <row r="49" spans="2:9" s="6" customFormat="1" ht="9">
      <c r="B49" s="74">
        <v>42</v>
      </c>
      <c r="C49" s="27" t="s">
        <v>68</v>
      </c>
      <c r="D49" s="50">
        <f>G49*0.01414</f>
        <v>136880.6439</v>
      </c>
      <c r="E49" s="51" t="s">
        <v>109</v>
      </c>
      <c r="F49" s="28" t="s">
        <v>69</v>
      </c>
      <c r="G49" s="29">
        <v>9680385</v>
      </c>
      <c r="H49" s="133">
        <v>0.08333333333333333</v>
      </c>
      <c r="I49" s="31">
        <v>806699</v>
      </c>
    </row>
    <row r="50" spans="2:9" s="6" customFormat="1" ht="9">
      <c r="B50" s="74">
        <v>43</v>
      </c>
      <c r="C50" s="27" t="s">
        <v>12</v>
      </c>
      <c r="D50" s="50"/>
      <c r="E50" s="51"/>
      <c r="F50" s="28" t="s">
        <v>4</v>
      </c>
      <c r="G50" s="29">
        <v>43250026</v>
      </c>
      <c r="H50" s="133" t="s">
        <v>130</v>
      </c>
      <c r="I50" s="31">
        <v>576667</v>
      </c>
    </row>
    <row r="51" spans="2:9" s="6" customFormat="1" ht="9">
      <c r="B51" s="74">
        <v>44</v>
      </c>
      <c r="C51" s="27" t="s">
        <v>215</v>
      </c>
      <c r="D51" s="50">
        <f aca="true" t="shared" si="2" ref="D51:D56">G51*56.001</f>
        <v>108977.946</v>
      </c>
      <c r="E51" s="51" t="s">
        <v>110</v>
      </c>
      <c r="F51" s="28" t="s">
        <v>6</v>
      </c>
      <c r="G51" s="29">
        <v>1946</v>
      </c>
      <c r="H51" s="133">
        <v>100</v>
      </c>
      <c r="I51" s="31">
        <v>194600</v>
      </c>
    </row>
    <row r="52" spans="2:9" s="6" customFormat="1" ht="9">
      <c r="B52" s="74">
        <v>45</v>
      </c>
      <c r="C52" s="27" t="s">
        <v>128</v>
      </c>
      <c r="D52" s="50">
        <f t="shared" si="2"/>
        <v>112562.01</v>
      </c>
      <c r="E52" s="51" t="s">
        <v>110</v>
      </c>
      <c r="F52" s="28" t="s">
        <v>6</v>
      </c>
      <c r="G52" s="29">
        <v>2010</v>
      </c>
      <c r="H52" s="133">
        <v>80</v>
      </c>
      <c r="I52" s="31">
        <v>160800</v>
      </c>
    </row>
    <row r="53" spans="2:9" s="6" customFormat="1" ht="9">
      <c r="B53" s="74">
        <v>46</v>
      </c>
      <c r="C53" s="27" t="s">
        <v>217</v>
      </c>
      <c r="D53" s="50">
        <f t="shared" si="2"/>
        <v>22736.406</v>
      </c>
      <c r="E53" s="51" t="s">
        <v>110</v>
      </c>
      <c r="F53" s="28" t="s">
        <v>6</v>
      </c>
      <c r="G53" s="29">
        <v>406</v>
      </c>
      <c r="H53" s="135">
        <v>24</v>
      </c>
      <c r="I53" s="31">
        <v>9744</v>
      </c>
    </row>
    <row r="54" spans="2:9" s="6" customFormat="1" ht="9">
      <c r="B54" s="74">
        <v>47</v>
      </c>
      <c r="C54" s="27" t="s">
        <v>75</v>
      </c>
      <c r="D54" s="50">
        <f t="shared" si="2"/>
        <v>164082.93</v>
      </c>
      <c r="E54" s="51" t="s">
        <v>110</v>
      </c>
      <c r="F54" s="28" t="s">
        <v>6</v>
      </c>
      <c r="G54" s="29">
        <v>2930</v>
      </c>
      <c r="H54" s="133">
        <v>60</v>
      </c>
      <c r="I54" s="31">
        <v>175800</v>
      </c>
    </row>
    <row r="55" spans="2:9" s="6" customFormat="1" ht="9">
      <c r="B55" s="74">
        <v>48</v>
      </c>
      <c r="C55" s="27" t="s">
        <v>20</v>
      </c>
      <c r="D55" s="50">
        <f t="shared" si="2"/>
        <v>13779494.058</v>
      </c>
      <c r="E55" s="51" t="s">
        <v>110</v>
      </c>
      <c r="F55" s="28" t="s">
        <v>6</v>
      </c>
      <c r="G55" s="29">
        <v>246058</v>
      </c>
      <c r="H55" s="133">
        <v>1</v>
      </c>
      <c r="I55" s="31">
        <v>246058</v>
      </c>
    </row>
    <row r="56" spans="2:9" s="6" customFormat="1" ht="9">
      <c r="B56" s="74">
        <v>49</v>
      </c>
      <c r="C56" s="27" t="s">
        <v>129</v>
      </c>
      <c r="D56" s="50">
        <f t="shared" si="2"/>
        <v>13784870.154</v>
      </c>
      <c r="E56" s="51" t="s">
        <v>110</v>
      </c>
      <c r="F56" s="28" t="s">
        <v>6</v>
      </c>
      <c r="G56" s="29">
        <v>246154</v>
      </c>
      <c r="H56" s="133">
        <v>1.5</v>
      </c>
      <c r="I56" s="31">
        <v>369231</v>
      </c>
    </row>
    <row r="57" spans="2:9" s="6" customFormat="1" ht="9">
      <c r="B57" s="74">
        <v>50</v>
      </c>
      <c r="C57" s="27" t="s">
        <v>222</v>
      </c>
      <c r="D57" s="50">
        <f>G57*6.820992</f>
        <v>376873.449984</v>
      </c>
      <c r="E57" s="51" t="s">
        <v>118</v>
      </c>
      <c r="F57" s="28" t="s">
        <v>78</v>
      </c>
      <c r="G57" s="29">
        <v>55252</v>
      </c>
      <c r="H57" s="133">
        <v>12</v>
      </c>
      <c r="I57" s="31">
        <v>663024</v>
      </c>
    </row>
    <row r="58" spans="2:9" s="6" customFormat="1" ht="9">
      <c r="B58" s="74">
        <v>51</v>
      </c>
      <c r="C58" s="27" t="s">
        <v>79</v>
      </c>
      <c r="D58" s="50">
        <f>G58*6.820992</f>
        <v>491329.695744</v>
      </c>
      <c r="E58" s="51" t="s">
        <v>118</v>
      </c>
      <c r="F58" s="28" t="s">
        <v>78</v>
      </c>
      <c r="G58" s="29">
        <v>72032</v>
      </c>
      <c r="H58" s="133">
        <v>8</v>
      </c>
      <c r="I58" s="31">
        <v>576256</v>
      </c>
    </row>
    <row r="59" spans="2:9" s="6" customFormat="1" ht="9">
      <c r="B59" s="74">
        <v>52</v>
      </c>
      <c r="C59" s="27" t="s">
        <v>22</v>
      </c>
      <c r="D59" s="50">
        <f>G59*56.001</f>
        <v>6338697.188999999</v>
      </c>
      <c r="E59" s="51" t="s">
        <v>110</v>
      </c>
      <c r="F59" s="28" t="s">
        <v>6</v>
      </c>
      <c r="G59" s="29">
        <v>113189</v>
      </c>
      <c r="H59" s="133">
        <v>1</v>
      </c>
      <c r="I59" s="31">
        <v>113189</v>
      </c>
    </row>
    <row r="60" spans="2:9" s="6" customFormat="1" ht="9">
      <c r="B60" s="79">
        <v>53</v>
      </c>
      <c r="C60" s="38" t="s">
        <v>23</v>
      </c>
      <c r="D60" s="57">
        <f>G60*56.001</f>
        <v>4614258.396</v>
      </c>
      <c r="E60" s="58" t="s">
        <v>110</v>
      </c>
      <c r="F60" s="33" t="s">
        <v>6</v>
      </c>
      <c r="G60" s="34">
        <v>82396</v>
      </c>
      <c r="H60" s="140">
        <v>0.2</v>
      </c>
      <c r="I60" s="35">
        <v>16479</v>
      </c>
    </row>
    <row r="61" spans="2:9" s="6" customFormat="1" ht="8.25" customHeight="1">
      <c r="B61" s="94"/>
      <c r="C61" s="95"/>
      <c r="D61" s="96"/>
      <c r="E61" s="97"/>
      <c r="F61" s="98"/>
      <c r="G61" s="99"/>
      <c r="H61" s="136"/>
      <c r="I61" s="99"/>
    </row>
    <row r="62" spans="2:9" s="6" customFormat="1" ht="9">
      <c r="B62" s="81"/>
      <c r="C62" s="11"/>
      <c r="D62" s="12"/>
      <c r="E62" s="13"/>
      <c r="F62" s="14"/>
      <c r="G62" s="15"/>
      <c r="H62" s="137" t="s">
        <v>24</v>
      </c>
      <c r="I62" s="100">
        <f>SUM(I8:I60)</f>
        <v>31515292</v>
      </c>
    </row>
    <row r="63" spans="2:9" s="6" customFormat="1" ht="9">
      <c r="B63" s="81"/>
      <c r="C63" s="11"/>
      <c r="D63" s="12"/>
      <c r="E63" s="13"/>
      <c r="F63" s="14"/>
      <c r="G63" s="15"/>
      <c r="H63" s="137"/>
      <c r="I63" s="100"/>
    </row>
    <row r="64" spans="2:9" s="6" customFormat="1" ht="15" customHeight="1">
      <c r="B64" s="104"/>
      <c r="C64" s="105" t="s">
        <v>81</v>
      </c>
      <c r="D64" s="109"/>
      <c r="E64" s="110"/>
      <c r="F64" s="106"/>
      <c r="G64" s="107"/>
      <c r="H64" s="138"/>
      <c r="I64" s="108"/>
    </row>
    <row r="65" spans="2:9" s="6" customFormat="1" ht="9">
      <c r="B65" s="87">
        <v>54</v>
      </c>
      <c r="C65" s="88" t="s">
        <v>82</v>
      </c>
      <c r="D65" s="89"/>
      <c r="E65" s="90"/>
      <c r="F65" s="91" t="s">
        <v>4</v>
      </c>
      <c r="G65" s="92">
        <v>112439</v>
      </c>
      <c r="H65" s="139">
        <v>2</v>
      </c>
      <c r="I65" s="93">
        <v>224878</v>
      </c>
    </row>
    <row r="66" spans="2:9" s="6" customFormat="1" ht="9">
      <c r="B66" s="74">
        <v>55</v>
      </c>
      <c r="C66" s="27" t="s">
        <v>131</v>
      </c>
      <c r="D66" s="50"/>
      <c r="E66" s="51"/>
      <c r="F66" s="39" t="s">
        <v>4</v>
      </c>
      <c r="G66" s="29">
        <v>23356</v>
      </c>
      <c r="H66" s="133">
        <v>2</v>
      </c>
      <c r="I66" s="31">
        <v>46712</v>
      </c>
    </row>
    <row r="67" spans="2:9" s="6" customFormat="1" ht="9">
      <c r="B67" s="74">
        <v>56</v>
      </c>
      <c r="C67" s="27" t="s">
        <v>199</v>
      </c>
      <c r="D67" s="50"/>
      <c r="E67" s="51"/>
      <c r="F67" s="39" t="s">
        <v>4</v>
      </c>
      <c r="G67" s="29">
        <v>1661</v>
      </c>
      <c r="H67" s="133">
        <v>4</v>
      </c>
      <c r="I67" s="31">
        <v>6644</v>
      </c>
    </row>
    <row r="68" spans="2:9" s="6" customFormat="1" ht="9">
      <c r="B68" s="74">
        <v>57</v>
      </c>
      <c r="C68" s="27" t="s">
        <v>132</v>
      </c>
      <c r="D68" s="50"/>
      <c r="E68" s="51"/>
      <c r="F68" s="39" t="s">
        <v>4</v>
      </c>
      <c r="G68" s="29">
        <v>1441812</v>
      </c>
      <c r="H68" s="133">
        <v>0.3333333333333333</v>
      </c>
      <c r="I68" s="31">
        <v>480604</v>
      </c>
    </row>
    <row r="69" spans="2:9" s="6" customFormat="1" ht="9">
      <c r="B69" s="74">
        <v>58</v>
      </c>
      <c r="C69" s="27" t="s">
        <v>87</v>
      </c>
      <c r="D69" s="50"/>
      <c r="E69" s="51"/>
      <c r="F69" s="39" t="s">
        <v>4</v>
      </c>
      <c r="G69" s="29">
        <v>601206</v>
      </c>
      <c r="H69" s="135">
        <v>0.08333333333333333</v>
      </c>
      <c r="I69" s="31">
        <v>50100</v>
      </c>
    </row>
    <row r="70" spans="2:9" s="6" customFormat="1" ht="9">
      <c r="B70" s="74">
        <v>59</v>
      </c>
      <c r="C70" s="27" t="s">
        <v>88</v>
      </c>
      <c r="D70" s="50"/>
      <c r="E70" s="51"/>
      <c r="F70" s="39" t="s">
        <v>4</v>
      </c>
      <c r="G70" s="29">
        <v>3179300</v>
      </c>
      <c r="H70" s="133" t="s">
        <v>97</v>
      </c>
      <c r="I70" s="31">
        <v>6359</v>
      </c>
    </row>
    <row r="71" spans="2:9" s="6" customFormat="1" ht="9">
      <c r="B71" s="74">
        <v>60</v>
      </c>
      <c r="C71" s="27" t="s">
        <v>89</v>
      </c>
      <c r="D71" s="50"/>
      <c r="E71" s="51"/>
      <c r="F71" s="39" t="s">
        <v>4</v>
      </c>
      <c r="G71" s="29">
        <v>31960687</v>
      </c>
      <c r="H71" s="133" t="s">
        <v>133</v>
      </c>
      <c r="I71" s="31">
        <v>447450</v>
      </c>
    </row>
    <row r="72" spans="2:9" s="6" customFormat="1" ht="9">
      <c r="B72" s="74">
        <v>61</v>
      </c>
      <c r="C72" s="27" t="s">
        <v>90</v>
      </c>
      <c r="D72" s="50">
        <f>G72*6.820992</f>
        <v>11970.840960000001</v>
      </c>
      <c r="E72" s="51" t="s">
        <v>118</v>
      </c>
      <c r="F72" s="28" t="s">
        <v>95</v>
      </c>
      <c r="G72" s="29">
        <v>1755</v>
      </c>
      <c r="H72" s="133">
        <v>20</v>
      </c>
      <c r="I72" s="31">
        <v>35100</v>
      </c>
    </row>
    <row r="73" spans="2:9" s="6" customFormat="1" ht="9">
      <c r="B73" s="74">
        <v>62</v>
      </c>
      <c r="C73" s="27" t="s">
        <v>91</v>
      </c>
      <c r="D73" s="50"/>
      <c r="E73" s="51"/>
      <c r="F73" s="28" t="s">
        <v>4</v>
      </c>
      <c r="G73" s="29">
        <v>63188</v>
      </c>
      <c r="H73" s="133">
        <v>0.2</v>
      </c>
      <c r="I73" s="31">
        <v>12638</v>
      </c>
    </row>
    <row r="74" spans="2:9" s="6" customFormat="1" ht="9">
      <c r="B74" s="74">
        <v>63</v>
      </c>
      <c r="C74" s="27" t="s">
        <v>92</v>
      </c>
      <c r="D74" s="50"/>
      <c r="E74" s="51"/>
      <c r="F74" s="28" t="s">
        <v>21</v>
      </c>
      <c r="G74" s="29">
        <v>10884</v>
      </c>
      <c r="H74" s="135">
        <v>0.6666666666666666</v>
      </c>
      <c r="I74" s="31">
        <v>7256</v>
      </c>
    </row>
    <row r="75" spans="2:9" s="6" customFormat="1" ht="9">
      <c r="B75" s="74">
        <v>64</v>
      </c>
      <c r="C75" s="27" t="s">
        <v>93</v>
      </c>
      <c r="D75" s="50"/>
      <c r="E75" s="51"/>
      <c r="F75" s="28" t="s">
        <v>21</v>
      </c>
      <c r="G75" s="29">
        <v>14496</v>
      </c>
      <c r="H75" s="133">
        <v>6</v>
      </c>
      <c r="I75" s="31">
        <v>86976</v>
      </c>
    </row>
    <row r="76" spans="2:9" s="6" customFormat="1" ht="11.25" customHeight="1">
      <c r="B76" s="79">
        <v>65</v>
      </c>
      <c r="C76" s="38" t="s">
        <v>94</v>
      </c>
      <c r="D76" s="57">
        <f>G76*56.001</f>
        <v>866223.468</v>
      </c>
      <c r="E76" s="58" t="s">
        <v>110</v>
      </c>
      <c r="F76" s="33" t="s">
        <v>6</v>
      </c>
      <c r="G76" s="34">
        <v>15468</v>
      </c>
      <c r="H76" s="140">
        <v>2.25</v>
      </c>
      <c r="I76" s="35">
        <v>34803</v>
      </c>
    </row>
    <row r="77" spans="2:9" s="6" customFormat="1" ht="9">
      <c r="B77" s="26"/>
      <c r="C77" s="8"/>
      <c r="D77" s="9"/>
      <c r="E77" s="10"/>
      <c r="F77" s="3"/>
      <c r="G77" s="21"/>
      <c r="H77" s="22"/>
      <c r="I77" s="21"/>
    </row>
    <row r="78" spans="2:9" s="6" customFormat="1" ht="15" customHeight="1">
      <c r="B78" s="266" t="s">
        <v>113</v>
      </c>
      <c r="C78" s="269" t="s">
        <v>104</v>
      </c>
      <c r="D78" s="269"/>
      <c r="E78" s="269"/>
      <c r="F78" s="269"/>
      <c r="G78" s="269"/>
      <c r="H78" s="269"/>
      <c r="I78" s="269"/>
    </row>
    <row r="79" spans="2:9" s="6" customFormat="1" ht="24.75" customHeight="1">
      <c r="B79" s="266"/>
      <c r="C79" s="269"/>
      <c r="D79" s="269"/>
      <c r="E79" s="269"/>
      <c r="F79" s="269"/>
      <c r="G79" s="269"/>
      <c r="H79" s="269"/>
      <c r="I79" s="269"/>
    </row>
    <row r="80" spans="2:9" s="6" customFormat="1" ht="9" customHeight="1">
      <c r="B80" s="8"/>
      <c r="C80" s="8"/>
      <c r="D80" s="8"/>
      <c r="E80" s="8"/>
      <c r="F80" s="8"/>
      <c r="G80" s="8"/>
      <c r="H80" s="8"/>
      <c r="I80" s="8"/>
    </row>
    <row r="81" spans="2:9" s="6" customFormat="1" ht="50.25" customHeight="1">
      <c r="B81" s="26"/>
      <c r="C81" s="8"/>
      <c r="D81" s="9"/>
      <c r="E81" s="10"/>
      <c r="F81" s="3"/>
      <c r="G81" s="21"/>
      <c r="H81" s="22"/>
      <c r="I81" s="21"/>
    </row>
    <row r="82" spans="2:9" s="6" customFormat="1" ht="11.25">
      <c r="B82" s="60" t="s">
        <v>184</v>
      </c>
      <c r="C82" s="8"/>
      <c r="D82" s="9"/>
      <c r="E82" s="10"/>
      <c r="F82" s="3"/>
      <c r="G82" s="21"/>
      <c r="H82" s="22"/>
      <c r="I82" s="21"/>
    </row>
    <row r="83" spans="2:9" s="6" customFormat="1" ht="9">
      <c r="B83" s="84"/>
      <c r="C83" s="8"/>
      <c r="D83" s="9"/>
      <c r="E83" s="10"/>
      <c r="F83" s="3"/>
      <c r="G83" s="21"/>
      <c r="H83" s="22"/>
      <c r="I83" s="21"/>
    </row>
    <row r="84" spans="2:9" s="6" customFormat="1" ht="11.25">
      <c r="B84" s="84"/>
      <c r="C84" s="120" t="s">
        <v>164</v>
      </c>
      <c r="D84" s="9"/>
      <c r="E84" s="10"/>
      <c r="F84" s="3"/>
      <c r="G84" s="130">
        <f>SUM(I62:I76)</f>
        <v>32954812</v>
      </c>
      <c r="H84" s="131" t="s">
        <v>182</v>
      </c>
      <c r="I84" s="21"/>
    </row>
    <row r="85" spans="2:17" ht="6" customHeight="1">
      <c r="B85" s="233"/>
      <c r="G85" s="21"/>
      <c r="H85" s="144"/>
      <c r="I85" s="21"/>
      <c r="K85" s="7"/>
      <c r="L85" s="7"/>
      <c r="M85" s="7"/>
      <c r="N85" s="7"/>
      <c r="O85" s="7"/>
      <c r="P85" s="7"/>
      <c r="Q85" s="7"/>
    </row>
    <row r="86" spans="2:17" ht="12.75" customHeight="1">
      <c r="B86" s="252" t="s">
        <v>300</v>
      </c>
      <c r="C86" s="253" t="s">
        <v>301</v>
      </c>
      <c r="D86" s="253"/>
      <c r="E86" s="253"/>
      <c r="F86" s="253"/>
      <c r="G86" s="253"/>
      <c r="H86" s="253"/>
      <c r="I86" s="253"/>
      <c r="K86" s="7"/>
      <c r="L86" s="7"/>
      <c r="M86" s="7"/>
      <c r="N86" s="7"/>
      <c r="O86" s="7"/>
      <c r="P86" s="7"/>
      <c r="Q86" s="7"/>
    </row>
    <row r="87" spans="2:17" ht="14.25" customHeight="1">
      <c r="B87" s="252"/>
      <c r="C87" s="253"/>
      <c r="D87" s="253"/>
      <c r="E87" s="253"/>
      <c r="F87" s="253"/>
      <c r="G87" s="253"/>
      <c r="H87" s="253"/>
      <c r="I87" s="253"/>
      <c r="K87" s="7"/>
      <c r="L87" s="7"/>
      <c r="M87" s="7"/>
      <c r="N87" s="7"/>
      <c r="O87" s="7"/>
      <c r="P87" s="7"/>
      <c r="Q87" s="7"/>
    </row>
    <row r="88" spans="2:9" s="6" customFormat="1" ht="9">
      <c r="B88" s="26"/>
      <c r="C88" s="8"/>
      <c r="D88" s="9"/>
      <c r="E88" s="10"/>
      <c r="F88" s="24"/>
      <c r="G88" s="21"/>
      <c r="H88" s="22"/>
      <c r="I88" s="21"/>
    </row>
    <row r="89" spans="2:9" s="6" customFormat="1" ht="9">
      <c r="B89" s="26"/>
      <c r="C89" s="8"/>
      <c r="D89" s="9"/>
      <c r="E89" s="10"/>
      <c r="F89" s="24"/>
      <c r="G89" s="21"/>
      <c r="H89" s="22"/>
      <c r="I89" s="21"/>
    </row>
    <row r="90" spans="2:9" s="6" customFormat="1" ht="9">
      <c r="B90" s="26"/>
      <c r="C90" s="8"/>
      <c r="D90" s="9"/>
      <c r="E90" s="10"/>
      <c r="F90" s="3"/>
      <c r="G90" s="21"/>
      <c r="H90" s="22"/>
      <c r="I90" s="21"/>
    </row>
    <row r="91" spans="2:9" s="6" customFormat="1" ht="9">
      <c r="B91" s="26"/>
      <c r="C91" s="8"/>
      <c r="D91" s="9"/>
      <c r="E91" s="10"/>
      <c r="F91" s="3"/>
      <c r="G91" s="21"/>
      <c r="H91" s="22"/>
      <c r="I91" s="21"/>
    </row>
    <row r="92" spans="2:9" s="6" customFormat="1" ht="9">
      <c r="B92" s="26"/>
      <c r="C92" s="8"/>
      <c r="D92" s="9"/>
      <c r="E92" s="10"/>
      <c r="F92" s="3"/>
      <c r="G92" s="21"/>
      <c r="H92" s="22"/>
      <c r="I92" s="21"/>
    </row>
    <row r="93" spans="2:9" s="6" customFormat="1" ht="9">
      <c r="B93" s="26"/>
      <c r="C93" s="8"/>
      <c r="D93" s="9"/>
      <c r="E93" s="10"/>
      <c r="F93" s="3"/>
      <c r="G93" s="21"/>
      <c r="H93" s="22"/>
      <c r="I93" s="21"/>
    </row>
    <row r="94" spans="2:9" s="6" customFormat="1" ht="9">
      <c r="B94" s="26"/>
      <c r="C94" s="8"/>
      <c r="D94" s="9"/>
      <c r="E94" s="10"/>
      <c r="F94" s="3"/>
      <c r="G94" s="21"/>
      <c r="H94" s="22"/>
      <c r="I94" s="21"/>
    </row>
    <row r="95" spans="2:9" s="6" customFormat="1" ht="9">
      <c r="B95" s="26"/>
      <c r="C95" s="8"/>
      <c r="D95" s="9"/>
      <c r="E95" s="10"/>
      <c r="F95" s="24"/>
      <c r="G95" s="21"/>
      <c r="H95" s="22"/>
      <c r="I95" s="21"/>
    </row>
    <row r="96" spans="2:9" s="6" customFormat="1" ht="9">
      <c r="B96" s="26"/>
      <c r="C96" s="8"/>
      <c r="D96" s="9"/>
      <c r="E96" s="10"/>
      <c r="F96" s="3"/>
      <c r="G96" s="21"/>
      <c r="H96" s="22"/>
      <c r="I96" s="21"/>
    </row>
    <row r="97" spans="2:9" s="6" customFormat="1" ht="9">
      <c r="B97" s="26"/>
      <c r="C97" s="8"/>
      <c r="D97" s="9"/>
      <c r="E97" s="10"/>
      <c r="F97" s="3"/>
      <c r="G97" s="21"/>
      <c r="H97" s="22"/>
      <c r="I97" s="21"/>
    </row>
    <row r="98" spans="2:9" s="6" customFormat="1" ht="9">
      <c r="B98" s="26"/>
      <c r="C98" s="8"/>
      <c r="D98" s="9"/>
      <c r="E98" s="10"/>
      <c r="F98" s="3"/>
      <c r="G98" s="21"/>
      <c r="H98" s="22"/>
      <c r="I98" s="21"/>
    </row>
    <row r="99" spans="2:9" s="6" customFormat="1" ht="9">
      <c r="B99" s="26"/>
      <c r="C99" s="8"/>
      <c r="D99" s="9"/>
      <c r="E99" s="10"/>
      <c r="F99" s="3"/>
      <c r="G99" s="21"/>
      <c r="H99" s="22"/>
      <c r="I99" s="25"/>
    </row>
    <row r="100" spans="2:9" s="6" customFormat="1" ht="9">
      <c r="B100" s="26"/>
      <c r="C100" s="8"/>
      <c r="D100" s="9"/>
      <c r="E100" s="10"/>
      <c r="F100" s="3"/>
      <c r="G100" s="21"/>
      <c r="H100" s="22"/>
      <c r="I100" s="25"/>
    </row>
    <row r="101" spans="2:9" s="6" customFormat="1" ht="15" customHeight="1">
      <c r="B101" s="8"/>
      <c r="C101" s="8"/>
      <c r="D101" s="9"/>
      <c r="E101" s="10"/>
      <c r="F101" s="3"/>
      <c r="G101" s="4"/>
      <c r="H101" s="5"/>
      <c r="I101" s="4"/>
    </row>
    <row r="102" spans="2:9" s="6" customFormat="1" ht="9">
      <c r="B102" s="26"/>
      <c r="C102" s="8"/>
      <c r="D102" s="9"/>
      <c r="E102" s="10"/>
      <c r="F102" s="3"/>
      <c r="G102" s="4"/>
      <c r="H102" s="5"/>
      <c r="I102" s="4"/>
    </row>
    <row r="103" spans="2:9" s="6" customFormat="1" ht="9">
      <c r="B103" s="26"/>
      <c r="C103" s="8"/>
      <c r="D103" s="9"/>
      <c r="E103" s="10"/>
      <c r="F103" s="3"/>
      <c r="G103" s="4"/>
      <c r="H103" s="5"/>
      <c r="I103" s="4"/>
    </row>
    <row r="104" spans="2:9" s="6" customFormat="1" ht="9">
      <c r="B104" s="26"/>
      <c r="C104" s="8"/>
      <c r="D104" s="9"/>
      <c r="E104" s="10"/>
      <c r="F104" s="3"/>
      <c r="G104" s="4"/>
      <c r="H104" s="5"/>
      <c r="I104" s="4"/>
    </row>
    <row r="105" spans="2:9" s="6" customFormat="1" ht="9">
      <c r="B105" s="26"/>
      <c r="C105" s="8"/>
      <c r="D105" s="9"/>
      <c r="E105" s="10"/>
      <c r="F105" s="3"/>
      <c r="G105" s="4"/>
      <c r="H105" s="5"/>
      <c r="I105" s="4"/>
    </row>
    <row r="106" spans="2:9" s="6" customFormat="1" ht="9">
      <c r="B106" s="26"/>
      <c r="C106" s="8"/>
      <c r="D106" s="9"/>
      <c r="E106" s="10"/>
      <c r="F106" s="3"/>
      <c r="G106" s="4"/>
      <c r="H106" s="5"/>
      <c r="I106" s="4"/>
    </row>
    <row r="107" spans="2:17" s="8" customFormat="1" ht="9">
      <c r="B107" s="26"/>
      <c r="D107" s="9"/>
      <c r="E107" s="10"/>
      <c r="F107" s="3"/>
      <c r="G107" s="4"/>
      <c r="H107" s="5"/>
      <c r="I107" s="4"/>
      <c r="J107" s="6"/>
      <c r="K107" s="6"/>
      <c r="L107" s="6"/>
      <c r="M107" s="6"/>
      <c r="N107" s="6"/>
      <c r="O107" s="6"/>
      <c r="P107" s="6"/>
      <c r="Q107" s="6"/>
    </row>
    <row r="108" spans="2:17" s="8" customFormat="1" ht="9">
      <c r="B108" s="26"/>
      <c r="D108" s="9"/>
      <c r="E108" s="10"/>
      <c r="F108" s="3"/>
      <c r="G108" s="4"/>
      <c r="H108" s="5"/>
      <c r="I108" s="4"/>
      <c r="J108" s="6"/>
      <c r="K108" s="6"/>
      <c r="L108" s="6"/>
      <c r="M108" s="6"/>
      <c r="N108" s="6"/>
      <c r="O108" s="6"/>
      <c r="P108" s="6"/>
      <c r="Q108" s="6"/>
    </row>
    <row r="109" spans="2:17" s="8" customFormat="1" ht="9">
      <c r="B109" s="26"/>
      <c r="D109" s="9"/>
      <c r="E109" s="10"/>
      <c r="F109" s="3"/>
      <c r="G109" s="4"/>
      <c r="H109" s="5"/>
      <c r="I109" s="4"/>
      <c r="J109" s="6"/>
      <c r="K109" s="6"/>
      <c r="L109" s="6"/>
      <c r="M109" s="6"/>
      <c r="N109" s="6"/>
      <c r="O109" s="6"/>
      <c r="P109" s="6"/>
      <c r="Q109" s="6"/>
    </row>
    <row r="110" spans="2:17" s="8" customFormat="1" ht="9">
      <c r="B110" s="26"/>
      <c r="D110" s="9"/>
      <c r="E110" s="10"/>
      <c r="F110" s="3"/>
      <c r="G110" s="4"/>
      <c r="H110" s="5"/>
      <c r="I110" s="4"/>
      <c r="J110" s="6"/>
      <c r="K110" s="6"/>
      <c r="L110" s="6"/>
      <c r="M110" s="6"/>
      <c r="N110" s="6"/>
      <c r="O110" s="6"/>
      <c r="P110" s="6"/>
      <c r="Q110" s="6"/>
    </row>
    <row r="111" spans="2:17" s="8" customFormat="1" ht="9">
      <c r="B111" s="26"/>
      <c r="D111" s="9"/>
      <c r="E111" s="10"/>
      <c r="F111" s="3"/>
      <c r="G111" s="4"/>
      <c r="H111" s="5"/>
      <c r="I111" s="4"/>
      <c r="J111" s="6"/>
      <c r="K111" s="6"/>
      <c r="L111" s="6"/>
      <c r="M111" s="6"/>
      <c r="N111" s="6"/>
      <c r="O111" s="6"/>
      <c r="P111" s="6"/>
      <c r="Q111" s="6"/>
    </row>
    <row r="112" spans="2:17" s="8" customFormat="1" ht="9">
      <c r="B112" s="26"/>
      <c r="D112" s="9"/>
      <c r="E112" s="10"/>
      <c r="F112" s="3"/>
      <c r="G112" s="4"/>
      <c r="H112" s="5"/>
      <c r="I112" s="4"/>
      <c r="J112" s="6"/>
      <c r="K112" s="6"/>
      <c r="L112" s="6"/>
      <c r="M112" s="6"/>
      <c r="N112" s="6"/>
      <c r="O112" s="6"/>
      <c r="P112" s="6"/>
      <c r="Q112" s="6"/>
    </row>
    <row r="113" spans="2:17" s="8" customFormat="1" ht="9">
      <c r="B113" s="26"/>
      <c r="D113" s="9"/>
      <c r="E113" s="10"/>
      <c r="F113" s="3"/>
      <c r="G113" s="4"/>
      <c r="H113" s="5"/>
      <c r="I113" s="4"/>
      <c r="J113" s="6"/>
      <c r="K113" s="6"/>
      <c r="L113" s="6"/>
      <c r="M113" s="6"/>
      <c r="N113" s="6"/>
      <c r="O113" s="6"/>
      <c r="P113" s="6"/>
      <c r="Q113" s="6"/>
    </row>
    <row r="114" spans="2:17" s="8" customFormat="1" ht="9">
      <c r="B114" s="26"/>
      <c r="D114" s="9"/>
      <c r="E114" s="10"/>
      <c r="F114" s="3"/>
      <c r="G114" s="4"/>
      <c r="H114" s="5"/>
      <c r="I114" s="4"/>
      <c r="J114" s="6"/>
      <c r="K114" s="6"/>
      <c r="L114" s="6"/>
      <c r="M114" s="6"/>
      <c r="N114" s="6"/>
      <c r="O114" s="6"/>
      <c r="P114" s="6"/>
      <c r="Q114" s="6"/>
    </row>
    <row r="115" spans="2:17" s="8" customFormat="1" ht="9">
      <c r="B115" s="26"/>
      <c r="D115" s="9"/>
      <c r="E115" s="10"/>
      <c r="F115" s="3"/>
      <c r="G115" s="4"/>
      <c r="H115" s="5"/>
      <c r="I115" s="4"/>
      <c r="J115" s="6"/>
      <c r="K115" s="6"/>
      <c r="L115" s="6"/>
      <c r="M115" s="6"/>
      <c r="N115" s="6"/>
      <c r="O115" s="6"/>
      <c r="P115" s="6"/>
      <c r="Q115" s="6"/>
    </row>
    <row r="116" spans="2:17" s="8" customFormat="1" ht="9">
      <c r="B116" s="26"/>
      <c r="D116" s="9"/>
      <c r="E116" s="10"/>
      <c r="F116" s="3"/>
      <c r="G116" s="4"/>
      <c r="H116" s="5"/>
      <c r="I116" s="4"/>
      <c r="J116" s="6"/>
      <c r="K116" s="6"/>
      <c r="L116" s="6"/>
      <c r="M116" s="6"/>
      <c r="N116" s="6"/>
      <c r="O116" s="6"/>
      <c r="P116" s="6"/>
      <c r="Q116" s="6"/>
    </row>
    <row r="117" spans="2:17" s="8" customFormat="1" ht="9">
      <c r="B117" s="26"/>
      <c r="D117" s="9"/>
      <c r="E117" s="10"/>
      <c r="F117" s="3"/>
      <c r="G117" s="4"/>
      <c r="H117" s="5"/>
      <c r="I117" s="4"/>
      <c r="J117" s="6"/>
      <c r="K117" s="6"/>
      <c r="L117" s="6"/>
      <c r="M117" s="6"/>
      <c r="N117" s="6"/>
      <c r="O117" s="6"/>
      <c r="P117" s="6"/>
      <c r="Q117" s="6"/>
    </row>
    <row r="118" spans="2:17" s="8" customFormat="1" ht="9">
      <c r="B118" s="26"/>
      <c r="D118" s="9"/>
      <c r="E118" s="10"/>
      <c r="F118" s="3"/>
      <c r="G118" s="4"/>
      <c r="H118" s="5"/>
      <c r="I118" s="4"/>
      <c r="J118" s="6"/>
      <c r="K118" s="6"/>
      <c r="L118" s="6"/>
      <c r="M118" s="6"/>
      <c r="N118" s="6"/>
      <c r="O118" s="6"/>
      <c r="P118" s="6"/>
      <c r="Q118" s="6"/>
    </row>
    <row r="119" spans="2:17" s="8" customFormat="1" ht="9">
      <c r="B119" s="26"/>
      <c r="D119" s="9"/>
      <c r="E119" s="10"/>
      <c r="F119" s="3"/>
      <c r="G119" s="4"/>
      <c r="H119" s="5"/>
      <c r="I119" s="4"/>
      <c r="J119" s="6"/>
      <c r="K119" s="6"/>
      <c r="L119" s="6"/>
      <c r="M119" s="6"/>
      <c r="N119" s="6"/>
      <c r="O119" s="6"/>
      <c r="P119" s="6"/>
      <c r="Q119" s="6"/>
    </row>
    <row r="120" spans="2:17" s="8" customFormat="1" ht="9">
      <c r="B120" s="26"/>
      <c r="D120" s="9"/>
      <c r="E120" s="10"/>
      <c r="F120" s="3"/>
      <c r="G120" s="4"/>
      <c r="H120" s="5"/>
      <c r="I120" s="4"/>
      <c r="J120" s="6"/>
      <c r="K120" s="6"/>
      <c r="L120" s="6"/>
      <c r="M120" s="6"/>
      <c r="N120" s="6"/>
      <c r="O120" s="6"/>
      <c r="P120" s="6"/>
      <c r="Q120" s="6"/>
    </row>
    <row r="121" spans="2:17" s="8" customFormat="1" ht="9">
      <c r="B121" s="26"/>
      <c r="D121" s="9"/>
      <c r="E121" s="10"/>
      <c r="F121" s="3"/>
      <c r="G121" s="4"/>
      <c r="H121" s="5"/>
      <c r="I121" s="4"/>
      <c r="J121" s="6"/>
      <c r="K121" s="6"/>
      <c r="L121" s="6"/>
      <c r="M121" s="6"/>
      <c r="N121" s="6"/>
      <c r="O121" s="6"/>
      <c r="P121" s="6"/>
      <c r="Q121" s="6"/>
    </row>
    <row r="122" spans="2:17" s="8" customFormat="1" ht="9">
      <c r="B122" s="26"/>
      <c r="D122" s="9"/>
      <c r="E122" s="10"/>
      <c r="F122" s="3"/>
      <c r="G122" s="4"/>
      <c r="H122" s="5"/>
      <c r="I122" s="4"/>
      <c r="J122" s="6"/>
      <c r="K122" s="6"/>
      <c r="L122" s="6"/>
      <c r="M122" s="6"/>
      <c r="N122" s="6"/>
      <c r="O122" s="6"/>
      <c r="P122" s="6"/>
      <c r="Q122" s="6"/>
    </row>
    <row r="123" spans="2:17" s="8" customFormat="1" ht="9">
      <c r="B123" s="26"/>
      <c r="D123" s="9"/>
      <c r="E123" s="10"/>
      <c r="F123" s="3"/>
      <c r="G123" s="4"/>
      <c r="H123" s="5"/>
      <c r="I123" s="4"/>
      <c r="J123" s="6"/>
      <c r="K123" s="6"/>
      <c r="L123" s="6"/>
      <c r="M123" s="6"/>
      <c r="N123" s="6"/>
      <c r="O123" s="6"/>
      <c r="P123" s="6"/>
      <c r="Q123" s="6"/>
    </row>
    <row r="124" spans="2:17" s="8" customFormat="1" ht="9">
      <c r="B124" s="26"/>
      <c r="D124" s="9"/>
      <c r="E124" s="10"/>
      <c r="F124" s="3"/>
      <c r="G124" s="4"/>
      <c r="H124" s="5"/>
      <c r="I124" s="4"/>
      <c r="J124" s="6"/>
      <c r="K124" s="6"/>
      <c r="L124" s="6"/>
      <c r="M124" s="6"/>
      <c r="N124" s="6"/>
      <c r="O124" s="6"/>
      <c r="P124" s="6"/>
      <c r="Q124" s="6"/>
    </row>
    <row r="125" spans="2:17" s="8" customFormat="1" ht="9">
      <c r="B125" s="26"/>
      <c r="D125" s="9"/>
      <c r="E125" s="10"/>
      <c r="F125" s="3"/>
      <c r="G125" s="4"/>
      <c r="H125" s="5"/>
      <c r="I125" s="4"/>
      <c r="J125" s="6"/>
      <c r="K125" s="6"/>
      <c r="L125" s="6"/>
      <c r="M125" s="6"/>
      <c r="N125" s="6"/>
      <c r="O125" s="6"/>
      <c r="P125" s="6"/>
      <c r="Q125" s="6"/>
    </row>
    <row r="126" spans="2:17" s="8" customFormat="1" ht="9">
      <c r="B126" s="26"/>
      <c r="D126" s="9"/>
      <c r="E126" s="10"/>
      <c r="F126" s="3"/>
      <c r="G126" s="4"/>
      <c r="H126" s="5"/>
      <c r="I126" s="4"/>
      <c r="J126" s="6"/>
      <c r="K126" s="6"/>
      <c r="L126" s="6"/>
      <c r="M126" s="6"/>
      <c r="N126" s="6"/>
      <c r="O126" s="6"/>
      <c r="P126" s="6"/>
      <c r="Q126" s="6"/>
    </row>
    <row r="127" spans="2:17" s="8" customFormat="1" ht="9">
      <c r="B127" s="26"/>
      <c r="D127" s="9"/>
      <c r="E127" s="10"/>
      <c r="F127" s="3"/>
      <c r="G127" s="4"/>
      <c r="H127" s="5"/>
      <c r="I127" s="4"/>
      <c r="J127" s="6"/>
      <c r="K127" s="6"/>
      <c r="L127" s="6"/>
      <c r="M127" s="6"/>
      <c r="N127" s="6"/>
      <c r="O127" s="6"/>
      <c r="P127" s="6"/>
      <c r="Q127" s="6"/>
    </row>
    <row r="128" spans="2:17" s="8" customFormat="1" ht="9">
      <c r="B128" s="26"/>
      <c r="D128" s="9"/>
      <c r="E128" s="10"/>
      <c r="F128" s="3"/>
      <c r="G128" s="4"/>
      <c r="H128" s="5"/>
      <c r="I128" s="4"/>
      <c r="J128" s="6"/>
      <c r="K128" s="6"/>
      <c r="L128" s="6"/>
      <c r="M128" s="6"/>
      <c r="N128" s="6"/>
      <c r="O128" s="6"/>
      <c r="P128" s="6"/>
      <c r="Q128" s="6"/>
    </row>
    <row r="129" spans="2:17" s="8" customFormat="1" ht="9">
      <c r="B129" s="26"/>
      <c r="D129" s="9"/>
      <c r="E129" s="10"/>
      <c r="F129" s="3"/>
      <c r="G129" s="4"/>
      <c r="H129" s="5"/>
      <c r="I129" s="4"/>
      <c r="J129" s="6"/>
      <c r="K129" s="6"/>
      <c r="L129" s="6"/>
      <c r="M129" s="6"/>
      <c r="N129" s="6"/>
      <c r="O129" s="6"/>
      <c r="P129" s="6"/>
      <c r="Q129" s="6"/>
    </row>
    <row r="130" spans="2:17" s="8" customFormat="1" ht="9">
      <c r="B130" s="26"/>
      <c r="D130" s="9"/>
      <c r="E130" s="10"/>
      <c r="F130" s="3"/>
      <c r="G130" s="4"/>
      <c r="H130" s="5"/>
      <c r="I130" s="4"/>
      <c r="J130" s="6"/>
      <c r="K130" s="6"/>
      <c r="L130" s="6"/>
      <c r="M130" s="6"/>
      <c r="N130" s="6"/>
      <c r="O130" s="6"/>
      <c r="P130" s="6"/>
      <c r="Q130" s="6"/>
    </row>
    <row r="131" spans="2:17" s="8" customFormat="1" ht="9">
      <c r="B131" s="26"/>
      <c r="D131" s="9"/>
      <c r="E131" s="10"/>
      <c r="F131" s="3"/>
      <c r="G131" s="4"/>
      <c r="H131" s="5"/>
      <c r="I131" s="4"/>
      <c r="J131" s="6"/>
      <c r="K131" s="6"/>
      <c r="L131" s="6"/>
      <c r="M131" s="6"/>
      <c r="N131" s="6"/>
      <c r="O131" s="6"/>
      <c r="P131" s="6"/>
      <c r="Q131" s="6"/>
    </row>
    <row r="132" spans="2:17" s="8" customFormat="1" ht="9">
      <c r="B132" s="26"/>
      <c r="D132" s="9"/>
      <c r="E132" s="10"/>
      <c r="F132" s="3"/>
      <c r="G132" s="4"/>
      <c r="H132" s="5"/>
      <c r="I132" s="4"/>
      <c r="J132" s="6"/>
      <c r="K132" s="6"/>
      <c r="L132" s="6"/>
      <c r="M132" s="6"/>
      <c r="N132" s="6"/>
      <c r="O132" s="6"/>
      <c r="P132" s="6"/>
      <c r="Q132" s="6"/>
    </row>
    <row r="133" spans="2:17" s="8" customFormat="1" ht="9">
      <c r="B133" s="26"/>
      <c r="D133" s="9"/>
      <c r="E133" s="10"/>
      <c r="F133" s="3"/>
      <c r="G133" s="4"/>
      <c r="H133" s="5"/>
      <c r="I133" s="4"/>
      <c r="J133" s="6"/>
      <c r="K133" s="6"/>
      <c r="L133" s="6"/>
      <c r="M133" s="6"/>
      <c r="N133" s="6"/>
      <c r="O133" s="6"/>
      <c r="P133" s="6"/>
      <c r="Q133" s="6"/>
    </row>
    <row r="134" spans="2:17" s="8" customFormat="1" ht="9">
      <c r="B134" s="26"/>
      <c r="D134" s="9"/>
      <c r="E134" s="10"/>
      <c r="F134" s="3"/>
      <c r="G134" s="4"/>
      <c r="H134" s="5"/>
      <c r="I134" s="4"/>
      <c r="J134" s="6"/>
      <c r="K134" s="6"/>
      <c r="L134" s="6"/>
      <c r="M134" s="6"/>
      <c r="N134" s="6"/>
      <c r="O134" s="6"/>
      <c r="P134" s="6"/>
      <c r="Q134" s="6"/>
    </row>
    <row r="135" spans="2:17" s="8" customFormat="1" ht="9">
      <c r="B135" s="26"/>
      <c r="D135" s="9"/>
      <c r="E135" s="10"/>
      <c r="F135" s="3"/>
      <c r="G135" s="4"/>
      <c r="H135" s="5"/>
      <c r="I135" s="4"/>
      <c r="J135" s="6"/>
      <c r="K135" s="6"/>
      <c r="L135" s="6"/>
      <c r="M135" s="6"/>
      <c r="N135" s="6"/>
      <c r="O135" s="6"/>
      <c r="P135" s="6"/>
      <c r="Q135" s="6"/>
    </row>
    <row r="136" spans="2:17" s="8" customFormat="1" ht="9">
      <c r="B136" s="26"/>
      <c r="D136" s="9"/>
      <c r="E136" s="10"/>
      <c r="F136" s="3"/>
      <c r="G136" s="4"/>
      <c r="H136" s="5"/>
      <c r="I136" s="4"/>
      <c r="J136" s="6"/>
      <c r="K136" s="6"/>
      <c r="L136" s="6"/>
      <c r="M136" s="6"/>
      <c r="N136" s="6"/>
      <c r="O136" s="6"/>
      <c r="P136" s="6"/>
      <c r="Q136" s="6"/>
    </row>
    <row r="137" spans="2:17" s="8" customFormat="1" ht="9">
      <c r="B137" s="26"/>
      <c r="D137" s="9"/>
      <c r="E137" s="10"/>
      <c r="F137" s="3"/>
      <c r="G137" s="4"/>
      <c r="H137" s="5"/>
      <c r="I137" s="4"/>
      <c r="J137" s="6"/>
      <c r="K137" s="6"/>
      <c r="L137" s="6"/>
      <c r="M137" s="6"/>
      <c r="N137" s="6"/>
      <c r="O137" s="6"/>
      <c r="P137" s="6"/>
      <c r="Q137" s="6"/>
    </row>
    <row r="138" spans="2:17" s="8" customFormat="1" ht="9">
      <c r="B138" s="26"/>
      <c r="D138" s="9"/>
      <c r="E138" s="10"/>
      <c r="F138" s="3"/>
      <c r="G138" s="4"/>
      <c r="H138" s="5"/>
      <c r="I138" s="4"/>
      <c r="J138" s="6"/>
      <c r="K138" s="6"/>
      <c r="L138" s="6"/>
      <c r="M138" s="6"/>
      <c r="N138" s="6"/>
      <c r="O138" s="6"/>
      <c r="P138" s="6"/>
      <c r="Q138" s="6"/>
    </row>
    <row r="139" spans="2:17" s="8" customFormat="1" ht="9">
      <c r="B139" s="26"/>
      <c r="D139" s="9"/>
      <c r="E139" s="10"/>
      <c r="F139" s="3"/>
      <c r="G139" s="4"/>
      <c r="H139" s="5"/>
      <c r="I139" s="4"/>
      <c r="J139" s="6"/>
      <c r="K139" s="6"/>
      <c r="L139" s="6"/>
      <c r="M139" s="6"/>
      <c r="N139" s="6"/>
      <c r="O139" s="6"/>
      <c r="P139" s="6"/>
      <c r="Q139" s="6"/>
    </row>
    <row r="140" spans="2:17" s="8" customFormat="1" ht="9">
      <c r="B140" s="26"/>
      <c r="D140" s="9"/>
      <c r="E140" s="10"/>
      <c r="F140" s="3"/>
      <c r="G140" s="4"/>
      <c r="H140" s="5"/>
      <c r="I140" s="4"/>
      <c r="J140" s="6"/>
      <c r="K140" s="6"/>
      <c r="L140" s="6"/>
      <c r="M140" s="6"/>
      <c r="N140" s="6"/>
      <c r="O140" s="6"/>
      <c r="P140" s="6"/>
      <c r="Q140" s="6"/>
    </row>
    <row r="141" spans="2:17" s="8" customFormat="1" ht="9">
      <c r="B141" s="26"/>
      <c r="D141" s="9"/>
      <c r="E141" s="10"/>
      <c r="F141" s="3"/>
      <c r="G141" s="4"/>
      <c r="H141" s="5"/>
      <c r="I141" s="4"/>
      <c r="J141" s="6"/>
      <c r="K141" s="6"/>
      <c r="L141" s="6"/>
      <c r="M141" s="6"/>
      <c r="N141" s="6"/>
      <c r="O141" s="6"/>
      <c r="P141" s="6"/>
      <c r="Q141" s="6"/>
    </row>
    <row r="142" spans="2:17" s="8" customFormat="1" ht="9">
      <c r="B142" s="26"/>
      <c r="D142" s="9"/>
      <c r="E142" s="10"/>
      <c r="F142" s="3"/>
      <c r="G142" s="4"/>
      <c r="H142" s="5"/>
      <c r="I142" s="4"/>
      <c r="J142" s="6"/>
      <c r="K142" s="6"/>
      <c r="L142" s="6"/>
      <c r="M142" s="6"/>
      <c r="N142" s="6"/>
      <c r="O142" s="6"/>
      <c r="P142" s="6"/>
      <c r="Q142" s="6"/>
    </row>
    <row r="143" spans="2:17" s="8" customFormat="1" ht="9">
      <c r="B143" s="26"/>
      <c r="D143" s="9"/>
      <c r="E143" s="10"/>
      <c r="F143" s="3"/>
      <c r="G143" s="4"/>
      <c r="H143" s="5"/>
      <c r="I143" s="4"/>
      <c r="J143" s="6"/>
      <c r="K143" s="6"/>
      <c r="L143" s="6"/>
      <c r="M143" s="6"/>
      <c r="N143" s="6"/>
      <c r="O143" s="6"/>
      <c r="P143" s="6"/>
      <c r="Q143" s="6"/>
    </row>
    <row r="144" spans="2:17" s="8" customFormat="1" ht="9">
      <c r="B144" s="26"/>
      <c r="D144" s="9"/>
      <c r="E144" s="10"/>
      <c r="F144" s="3"/>
      <c r="G144" s="4"/>
      <c r="H144" s="5"/>
      <c r="I144" s="4"/>
      <c r="J144" s="6"/>
      <c r="K144" s="6"/>
      <c r="L144" s="6"/>
      <c r="M144" s="6"/>
      <c r="N144" s="6"/>
      <c r="O144" s="6"/>
      <c r="P144" s="6"/>
      <c r="Q144" s="6"/>
    </row>
    <row r="145" spans="2:17" s="8" customFormat="1" ht="9">
      <c r="B145" s="26"/>
      <c r="D145" s="9"/>
      <c r="E145" s="10"/>
      <c r="F145" s="3"/>
      <c r="G145" s="4"/>
      <c r="H145" s="5"/>
      <c r="I145" s="4"/>
      <c r="J145" s="6"/>
      <c r="K145" s="6"/>
      <c r="L145" s="6"/>
      <c r="M145" s="6"/>
      <c r="N145" s="6"/>
      <c r="O145" s="6"/>
      <c r="P145" s="6"/>
      <c r="Q145" s="6"/>
    </row>
    <row r="146" spans="2:17" s="8" customFormat="1" ht="9">
      <c r="B146" s="26"/>
      <c r="D146" s="9"/>
      <c r="E146" s="10"/>
      <c r="F146" s="3"/>
      <c r="G146" s="4"/>
      <c r="H146" s="5"/>
      <c r="I146" s="4"/>
      <c r="J146" s="6"/>
      <c r="K146" s="6"/>
      <c r="L146" s="6"/>
      <c r="M146" s="6"/>
      <c r="N146" s="6"/>
      <c r="O146" s="6"/>
      <c r="P146" s="6"/>
      <c r="Q146" s="6"/>
    </row>
    <row r="147" spans="2:17" s="8" customFormat="1" ht="9">
      <c r="B147" s="26"/>
      <c r="D147" s="9"/>
      <c r="E147" s="10"/>
      <c r="F147" s="3"/>
      <c r="G147" s="4"/>
      <c r="H147" s="5"/>
      <c r="I147" s="4"/>
      <c r="J147" s="6"/>
      <c r="K147" s="6"/>
      <c r="L147" s="6"/>
      <c r="M147" s="6"/>
      <c r="N147" s="6"/>
      <c r="O147" s="6"/>
      <c r="P147" s="6"/>
      <c r="Q147" s="6"/>
    </row>
    <row r="148" spans="2:17" s="8" customFormat="1" ht="9">
      <c r="B148" s="26"/>
      <c r="D148" s="9"/>
      <c r="E148" s="10"/>
      <c r="F148" s="3"/>
      <c r="G148" s="4"/>
      <c r="H148" s="5"/>
      <c r="I148" s="4"/>
      <c r="J148" s="6"/>
      <c r="K148" s="6"/>
      <c r="L148" s="6"/>
      <c r="M148" s="6"/>
      <c r="N148" s="6"/>
      <c r="O148" s="6"/>
      <c r="P148" s="6"/>
      <c r="Q148" s="6"/>
    </row>
    <row r="149" spans="2:17" s="8" customFormat="1" ht="9">
      <c r="B149" s="26"/>
      <c r="D149" s="9"/>
      <c r="E149" s="10"/>
      <c r="F149" s="3"/>
      <c r="G149" s="4"/>
      <c r="H149" s="5"/>
      <c r="I149" s="4"/>
      <c r="J149" s="6"/>
      <c r="K149" s="6"/>
      <c r="L149" s="6"/>
      <c r="M149" s="6"/>
      <c r="N149" s="6"/>
      <c r="O149" s="6"/>
      <c r="P149" s="6"/>
      <c r="Q149" s="6"/>
    </row>
    <row r="150" spans="2:17" s="8" customFormat="1" ht="9">
      <c r="B150" s="26"/>
      <c r="D150" s="9"/>
      <c r="E150" s="10"/>
      <c r="F150" s="3"/>
      <c r="G150" s="4"/>
      <c r="H150" s="5"/>
      <c r="I150" s="4"/>
      <c r="J150" s="6"/>
      <c r="K150" s="6"/>
      <c r="L150" s="6"/>
      <c r="M150" s="6"/>
      <c r="N150" s="6"/>
      <c r="O150" s="6"/>
      <c r="P150" s="6"/>
      <c r="Q150" s="6"/>
    </row>
    <row r="151" spans="2:17" s="8" customFormat="1" ht="9">
      <c r="B151" s="26"/>
      <c r="D151" s="9"/>
      <c r="E151" s="10"/>
      <c r="F151" s="3"/>
      <c r="G151" s="4"/>
      <c r="H151" s="5"/>
      <c r="I151" s="4"/>
      <c r="J151" s="6"/>
      <c r="K151" s="6"/>
      <c r="L151" s="6"/>
      <c r="M151" s="6"/>
      <c r="N151" s="6"/>
      <c r="O151" s="6"/>
      <c r="P151" s="6"/>
      <c r="Q151" s="6"/>
    </row>
    <row r="152" spans="2:17" s="8" customFormat="1" ht="9">
      <c r="B152" s="26"/>
      <c r="D152" s="9"/>
      <c r="E152" s="10"/>
      <c r="F152" s="3"/>
      <c r="G152" s="4"/>
      <c r="H152" s="5"/>
      <c r="I152" s="4"/>
      <c r="J152" s="6"/>
      <c r="K152" s="6"/>
      <c r="L152" s="6"/>
      <c r="M152" s="6"/>
      <c r="N152" s="6"/>
      <c r="O152" s="6"/>
      <c r="P152" s="6"/>
      <c r="Q152" s="6"/>
    </row>
    <row r="153" spans="2:17" s="8" customFormat="1" ht="9">
      <c r="B153" s="26"/>
      <c r="D153" s="9"/>
      <c r="E153" s="10"/>
      <c r="F153" s="3"/>
      <c r="G153" s="4"/>
      <c r="H153" s="5"/>
      <c r="I153" s="4"/>
      <c r="J153" s="6"/>
      <c r="K153" s="6"/>
      <c r="L153" s="6"/>
      <c r="M153" s="6"/>
      <c r="N153" s="6"/>
      <c r="O153" s="6"/>
      <c r="P153" s="6"/>
      <c r="Q153" s="6"/>
    </row>
    <row r="154" spans="2:17" s="8" customFormat="1" ht="9">
      <c r="B154" s="26"/>
      <c r="D154" s="9"/>
      <c r="E154" s="10"/>
      <c r="F154" s="3"/>
      <c r="G154" s="4"/>
      <c r="H154" s="5"/>
      <c r="I154" s="4"/>
      <c r="J154" s="6"/>
      <c r="K154" s="6"/>
      <c r="L154" s="6"/>
      <c r="M154" s="6"/>
      <c r="N154" s="6"/>
      <c r="O154" s="6"/>
      <c r="P154" s="6"/>
      <c r="Q154" s="6"/>
    </row>
    <row r="155" spans="2:17" s="8" customFormat="1" ht="9">
      <c r="B155" s="26"/>
      <c r="D155" s="9"/>
      <c r="E155" s="10"/>
      <c r="F155" s="3"/>
      <c r="G155" s="4"/>
      <c r="H155" s="5"/>
      <c r="I155" s="4"/>
      <c r="J155" s="6"/>
      <c r="K155" s="6"/>
      <c r="L155" s="6"/>
      <c r="M155" s="6"/>
      <c r="N155" s="6"/>
      <c r="O155" s="6"/>
      <c r="P155" s="6"/>
      <c r="Q155" s="6"/>
    </row>
    <row r="156" spans="2:17" s="8" customFormat="1" ht="9">
      <c r="B156" s="26"/>
      <c r="D156" s="9"/>
      <c r="E156" s="10"/>
      <c r="F156" s="3"/>
      <c r="G156" s="4"/>
      <c r="H156" s="5"/>
      <c r="I156" s="4"/>
      <c r="J156" s="6"/>
      <c r="K156" s="6"/>
      <c r="L156" s="6"/>
      <c r="M156" s="6"/>
      <c r="N156" s="6"/>
      <c r="O156" s="6"/>
      <c r="P156" s="6"/>
      <c r="Q156" s="6"/>
    </row>
    <row r="157" spans="2:17" s="8" customFormat="1" ht="9">
      <c r="B157" s="26"/>
      <c r="D157" s="9"/>
      <c r="E157" s="10"/>
      <c r="F157" s="3"/>
      <c r="G157" s="4"/>
      <c r="H157" s="5"/>
      <c r="I157" s="4"/>
      <c r="J157" s="6"/>
      <c r="K157" s="6"/>
      <c r="L157" s="6"/>
      <c r="M157" s="6"/>
      <c r="N157" s="6"/>
      <c r="O157" s="6"/>
      <c r="P157" s="6"/>
      <c r="Q157" s="6"/>
    </row>
    <row r="158" spans="2:17" s="8" customFormat="1" ht="9">
      <c r="B158" s="26"/>
      <c r="D158" s="9"/>
      <c r="E158" s="10"/>
      <c r="F158" s="3"/>
      <c r="G158" s="4"/>
      <c r="H158" s="5"/>
      <c r="I158" s="4"/>
      <c r="J158" s="6"/>
      <c r="K158" s="6"/>
      <c r="L158" s="6"/>
      <c r="M158" s="6"/>
      <c r="N158" s="6"/>
      <c r="O158" s="6"/>
      <c r="P158" s="6"/>
      <c r="Q158" s="6"/>
    </row>
    <row r="159" spans="2:17" s="8" customFormat="1" ht="9">
      <c r="B159" s="26"/>
      <c r="D159" s="9"/>
      <c r="E159" s="10"/>
      <c r="F159" s="3"/>
      <c r="G159" s="4"/>
      <c r="H159" s="5"/>
      <c r="I159" s="4"/>
      <c r="J159" s="6"/>
      <c r="K159" s="6"/>
      <c r="L159" s="6"/>
      <c r="M159" s="6"/>
      <c r="N159" s="6"/>
      <c r="O159" s="6"/>
      <c r="P159" s="6"/>
      <c r="Q159" s="6"/>
    </row>
    <row r="160" spans="2:17" s="8" customFormat="1" ht="9">
      <c r="B160" s="26"/>
      <c r="D160" s="9"/>
      <c r="E160" s="10"/>
      <c r="F160" s="3"/>
      <c r="G160" s="4"/>
      <c r="H160" s="5"/>
      <c r="I160" s="4"/>
      <c r="J160" s="6"/>
      <c r="K160" s="6"/>
      <c r="L160" s="6"/>
      <c r="M160" s="6"/>
      <c r="N160" s="6"/>
      <c r="O160" s="6"/>
      <c r="P160" s="6"/>
      <c r="Q160" s="6"/>
    </row>
    <row r="161" spans="2:17" s="8" customFormat="1" ht="9">
      <c r="B161" s="26"/>
      <c r="D161" s="9"/>
      <c r="E161" s="10"/>
      <c r="F161" s="3"/>
      <c r="G161" s="4"/>
      <c r="H161" s="5"/>
      <c r="I161" s="4"/>
      <c r="J161" s="6"/>
      <c r="K161" s="6"/>
      <c r="L161" s="6"/>
      <c r="M161" s="6"/>
      <c r="N161" s="6"/>
      <c r="O161" s="6"/>
      <c r="P161" s="6"/>
      <c r="Q161" s="6"/>
    </row>
    <row r="162" spans="2:17" s="8" customFormat="1" ht="9">
      <c r="B162" s="26"/>
      <c r="D162" s="9"/>
      <c r="E162" s="10"/>
      <c r="F162" s="3"/>
      <c r="G162" s="4"/>
      <c r="H162" s="5"/>
      <c r="I162" s="4"/>
      <c r="J162" s="6"/>
      <c r="K162" s="6"/>
      <c r="L162" s="6"/>
      <c r="M162" s="6"/>
      <c r="N162" s="6"/>
      <c r="O162" s="6"/>
      <c r="P162" s="6"/>
      <c r="Q162" s="6"/>
    </row>
    <row r="163" spans="2:17" s="8" customFormat="1" ht="9">
      <c r="B163" s="26"/>
      <c r="D163" s="9"/>
      <c r="E163" s="10"/>
      <c r="F163" s="3"/>
      <c r="G163" s="4"/>
      <c r="H163" s="5"/>
      <c r="I163" s="4"/>
      <c r="J163" s="6"/>
      <c r="K163" s="6"/>
      <c r="L163" s="6"/>
      <c r="M163" s="6"/>
      <c r="N163" s="6"/>
      <c r="O163" s="6"/>
      <c r="P163" s="6"/>
      <c r="Q163" s="6"/>
    </row>
    <row r="164" spans="2:17" s="8" customFormat="1" ht="9">
      <c r="B164" s="26"/>
      <c r="D164" s="9"/>
      <c r="E164" s="10"/>
      <c r="F164" s="3"/>
      <c r="G164" s="4"/>
      <c r="H164" s="5"/>
      <c r="I164" s="4"/>
      <c r="J164" s="6"/>
      <c r="K164" s="6"/>
      <c r="L164" s="6"/>
      <c r="M164" s="6"/>
      <c r="N164" s="6"/>
      <c r="O164" s="6"/>
      <c r="P164" s="6"/>
      <c r="Q164" s="6"/>
    </row>
    <row r="165" spans="2:17" s="8" customFormat="1" ht="9">
      <c r="B165" s="26"/>
      <c r="D165" s="9"/>
      <c r="E165" s="10"/>
      <c r="F165" s="3"/>
      <c r="G165" s="4"/>
      <c r="H165" s="5"/>
      <c r="I165" s="4"/>
      <c r="J165" s="6"/>
      <c r="K165" s="6"/>
      <c r="L165" s="6"/>
      <c r="M165" s="6"/>
      <c r="N165" s="6"/>
      <c r="O165" s="6"/>
      <c r="P165" s="6"/>
      <c r="Q165" s="6"/>
    </row>
    <row r="166" spans="2:17" s="8" customFormat="1" ht="9">
      <c r="B166" s="26"/>
      <c r="D166" s="9"/>
      <c r="E166" s="10"/>
      <c r="F166" s="3"/>
      <c r="G166" s="4"/>
      <c r="H166" s="5"/>
      <c r="I166" s="4"/>
      <c r="J166" s="6"/>
      <c r="K166" s="6"/>
      <c r="L166" s="6"/>
      <c r="M166" s="6"/>
      <c r="N166" s="6"/>
      <c r="O166" s="6"/>
      <c r="P166" s="6"/>
      <c r="Q166" s="6"/>
    </row>
    <row r="167" spans="2:17" s="8" customFormat="1" ht="9">
      <c r="B167" s="26"/>
      <c r="D167" s="9"/>
      <c r="E167" s="10"/>
      <c r="F167" s="3"/>
      <c r="G167" s="4"/>
      <c r="H167" s="5"/>
      <c r="I167" s="4"/>
      <c r="J167" s="6"/>
      <c r="K167" s="6"/>
      <c r="L167" s="6"/>
      <c r="M167" s="6"/>
      <c r="N167" s="6"/>
      <c r="O167" s="6"/>
      <c r="P167" s="6"/>
      <c r="Q167" s="6"/>
    </row>
    <row r="168" spans="2:17" s="8" customFormat="1" ht="9">
      <c r="B168" s="26"/>
      <c r="D168" s="9"/>
      <c r="E168" s="10"/>
      <c r="F168" s="3"/>
      <c r="G168" s="4"/>
      <c r="H168" s="5"/>
      <c r="I168" s="4"/>
      <c r="J168" s="6"/>
      <c r="K168" s="6"/>
      <c r="L168" s="6"/>
      <c r="M168" s="6"/>
      <c r="N168" s="6"/>
      <c r="O168" s="6"/>
      <c r="P168" s="6"/>
      <c r="Q168" s="6"/>
    </row>
    <row r="169" spans="2:17" s="8" customFormat="1" ht="9">
      <c r="B169" s="26"/>
      <c r="D169" s="9"/>
      <c r="E169" s="10"/>
      <c r="F169" s="3"/>
      <c r="G169" s="4"/>
      <c r="H169" s="5"/>
      <c r="I169" s="4"/>
      <c r="J169" s="6"/>
      <c r="K169" s="6"/>
      <c r="L169" s="6"/>
      <c r="M169" s="6"/>
      <c r="N169" s="6"/>
      <c r="O169" s="6"/>
      <c r="P169" s="6"/>
      <c r="Q169" s="6"/>
    </row>
    <row r="170" spans="2:17" s="8" customFormat="1" ht="9">
      <c r="B170" s="26"/>
      <c r="D170" s="9"/>
      <c r="E170" s="10"/>
      <c r="F170" s="3"/>
      <c r="G170" s="4"/>
      <c r="H170" s="5"/>
      <c r="I170" s="4"/>
      <c r="J170" s="6"/>
      <c r="K170" s="6"/>
      <c r="L170" s="6"/>
      <c r="M170" s="6"/>
      <c r="N170" s="6"/>
      <c r="O170" s="6"/>
      <c r="P170" s="6"/>
      <c r="Q170" s="6"/>
    </row>
    <row r="171" spans="2:17" s="8" customFormat="1" ht="9">
      <c r="B171" s="26"/>
      <c r="D171" s="9"/>
      <c r="E171" s="10"/>
      <c r="F171" s="3"/>
      <c r="G171" s="4"/>
      <c r="H171" s="5"/>
      <c r="I171" s="4"/>
      <c r="J171" s="6"/>
      <c r="K171" s="6"/>
      <c r="L171" s="6"/>
      <c r="M171" s="6"/>
      <c r="N171" s="6"/>
      <c r="O171" s="6"/>
      <c r="P171" s="6"/>
      <c r="Q171" s="6"/>
    </row>
    <row r="172" spans="2:17" s="8" customFormat="1" ht="9">
      <c r="B172" s="26"/>
      <c r="D172" s="9"/>
      <c r="E172" s="10"/>
      <c r="F172" s="3"/>
      <c r="G172" s="4"/>
      <c r="H172" s="5"/>
      <c r="I172" s="4"/>
      <c r="J172" s="6"/>
      <c r="K172" s="6"/>
      <c r="L172" s="6"/>
      <c r="M172" s="6"/>
      <c r="N172" s="6"/>
      <c r="O172" s="6"/>
      <c r="P172" s="6"/>
      <c r="Q172" s="6"/>
    </row>
    <row r="173" spans="2:17" s="8" customFormat="1" ht="9">
      <c r="B173" s="26"/>
      <c r="D173" s="9"/>
      <c r="E173" s="10"/>
      <c r="F173" s="3"/>
      <c r="G173" s="4"/>
      <c r="H173" s="5"/>
      <c r="I173" s="4"/>
      <c r="J173" s="6"/>
      <c r="K173" s="6"/>
      <c r="L173" s="6"/>
      <c r="M173" s="6"/>
      <c r="N173" s="6"/>
      <c r="O173" s="6"/>
      <c r="P173" s="6"/>
      <c r="Q173" s="6"/>
    </row>
    <row r="174" spans="2:17" s="8" customFormat="1" ht="9">
      <c r="B174" s="26"/>
      <c r="D174" s="9"/>
      <c r="E174" s="10"/>
      <c r="F174" s="3"/>
      <c r="G174" s="4"/>
      <c r="H174" s="5"/>
      <c r="I174" s="4"/>
      <c r="J174" s="6"/>
      <c r="K174" s="6"/>
      <c r="L174" s="6"/>
      <c r="M174" s="6"/>
      <c r="N174" s="6"/>
      <c r="O174" s="6"/>
      <c r="P174" s="6"/>
      <c r="Q174" s="6"/>
    </row>
    <row r="175" spans="2:17" s="8" customFormat="1" ht="9">
      <c r="B175" s="26"/>
      <c r="D175" s="9"/>
      <c r="E175" s="10"/>
      <c r="F175" s="3"/>
      <c r="G175" s="4"/>
      <c r="H175" s="5"/>
      <c r="I175" s="4"/>
      <c r="J175" s="6"/>
      <c r="K175" s="6"/>
      <c r="L175" s="6"/>
      <c r="M175" s="6"/>
      <c r="N175" s="6"/>
      <c r="O175" s="6"/>
      <c r="P175" s="6"/>
      <c r="Q175" s="6"/>
    </row>
    <row r="176" spans="2:17" s="8" customFormat="1" ht="9">
      <c r="B176" s="26"/>
      <c r="D176" s="9"/>
      <c r="E176" s="10"/>
      <c r="F176" s="3"/>
      <c r="G176" s="4"/>
      <c r="H176" s="5"/>
      <c r="I176" s="4"/>
      <c r="J176" s="6"/>
      <c r="K176" s="6"/>
      <c r="L176" s="6"/>
      <c r="M176" s="6"/>
      <c r="N176" s="6"/>
      <c r="O176" s="6"/>
      <c r="P176" s="6"/>
      <c r="Q176" s="6"/>
    </row>
    <row r="177" spans="2:17" s="8" customFormat="1" ht="9">
      <c r="B177" s="26"/>
      <c r="D177" s="9"/>
      <c r="E177" s="10"/>
      <c r="F177" s="3"/>
      <c r="G177" s="4"/>
      <c r="H177" s="5"/>
      <c r="I177" s="4"/>
      <c r="J177" s="6"/>
      <c r="K177" s="6"/>
      <c r="L177" s="6"/>
      <c r="M177" s="6"/>
      <c r="N177" s="6"/>
      <c r="O177" s="6"/>
      <c r="P177" s="6"/>
      <c r="Q177" s="6"/>
    </row>
    <row r="178" spans="2:17" s="8" customFormat="1" ht="9">
      <c r="B178" s="26"/>
      <c r="D178" s="9"/>
      <c r="E178" s="10"/>
      <c r="F178" s="3"/>
      <c r="G178" s="4"/>
      <c r="H178" s="5"/>
      <c r="I178" s="4"/>
      <c r="J178" s="6"/>
      <c r="K178" s="6"/>
      <c r="L178" s="6"/>
      <c r="M178" s="6"/>
      <c r="N178" s="6"/>
      <c r="O178" s="6"/>
      <c r="P178" s="6"/>
      <c r="Q178" s="6"/>
    </row>
    <row r="179" spans="2:17" s="8" customFormat="1" ht="9">
      <c r="B179" s="26"/>
      <c r="D179" s="9"/>
      <c r="E179" s="10"/>
      <c r="F179" s="3"/>
      <c r="G179" s="4"/>
      <c r="H179" s="5"/>
      <c r="I179" s="4"/>
      <c r="J179" s="6"/>
      <c r="K179" s="6"/>
      <c r="L179" s="6"/>
      <c r="M179" s="6"/>
      <c r="N179" s="6"/>
      <c r="O179" s="6"/>
      <c r="P179" s="6"/>
      <c r="Q179" s="6"/>
    </row>
    <row r="180" spans="2:17" s="8" customFormat="1" ht="9">
      <c r="B180" s="26"/>
      <c r="D180" s="9"/>
      <c r="E180" s="10"/>
      <c r="F180" s="3"/>
      <c r="G180" s="4"/>
      <c r="H180" s="5"/>
      <c r="I180" s="4"/>
      <c r="J180" s="6"/>
      <c r="K180" s="6"/>
      <c r="L180" s="6"/>
      <c r="M180" s="6"/>
      <c r="N180" s="6"/>
      <c r="O180" s="6"/>
      <c r="P180" s="6"/>
      <c r="Q180" s="6"/>
    </row>
    <row r="181" spans="2:17" s="8" customFormat="1" ht="9">
      <c r="B181" s="26"/>
      <c r="D181" s="9"/>
      <c r="E181" s="10"/>
      <c r="F181" s="3"/>
      <c r="G181" s="4"/>
      <c r="H181" s="5"/>
      <c r="I181" s="4"/>
      <c r="J181" s="6"/>
      <c r="K181" s="6"/>
      <c r="L181" s="6"/>
      <c r="M181" s="6"/>
      <c r="N181" s="6"/>
      <c r="O181" s="6"/>
      <c r="P181" s="6"/>
      <c r="Q181" s="6"/>
    </row>
    <row r="182" spans="2:17" s="8" customFormat="1" ht="9">
      <c r="B182" s="26"/>
      <c r="D182" s="9"/>
      <c r="E182" s="10"/>
      <c r="F182" s="3"/>
      <c r="G182" s="4"/>
      <c r="H182" s="5"/>
      <c r="I182" s="4"/>
      <c r="J182" s="6"/>
      <c r="K182" s="6"/>
      <c r="L182" s="6"/>
      <c r="M182" s="6"/>
      <c r="N182" s="6"/>
      <c r="O182" s="6"/>
      <c r="P182" s="6"/>
      <c r="Q182" s="6"/>
    </row>
    <row r="183" spans="2:17" s="8" customFormat="1" ht="9">
      <c r="B183" s="26"/>
      <c r="D183" s="9"/>
      <c r="E183" s="10"/>
      <c r="F183" s="3"/>
      <c r="G183" s="4"/>
      <c r="H183" s="5"/>
      <c r="I183" s="4"/>
      <c r="J183" s="6"/>
      <c r="K183" s="6"/>
      <c r="L183" s="6"/>
      <c r="M183" s="6"/>
      <c r="N183" s="6"/>
      <c r="O183" s="6"/>
      <c r="P183" s="6"/>
      <c r="Q183" s="6"/>
    </row>
    <row r="184" spans="2:17" s="8" customFormat="1" ht="9">
      <c r="B184" s="26"/>
      <c r="D184" s="9"/>
      <c r="E184" s="10"/>
      <c r="F184" s="3"/>
      <c r="G184" s="4"/>
      <c r="H184" s="5"/>
      <c r="I184" s="4"/>
      <c r="J184" s="6"/>
      <c r="K184" s="6"/>
      <c r="L184" s="6"/>
      <c r="M184" s="6"/>
      <c r="N184" s="6"/>
      <c r="O184" s="6"/>
      <c r="P184" s="6"/>
      <c r="Q184" s="6"/>
    </row>
    <row r="185" spans="2:17" s="8" customFormat="1" ht="9">
      <c r="B185" s="26"/>
      <c r="D185" s="9"/>
      <c r="E185" s="10"/>
      <c r="F185" s="3"/>
      <c r="G185" s="4"/>
      <c r="H185" s="5"/>
      <c r="I185" s="4"/>
      <c r="J185" s="6"/>
      <c r="K185" s="6"/>
      <c r="L185" s="6"/>
      <c r="M185" s="6"/>
      <c r="N185" s="6"/>
      <c r="O185" s="6"/>
      <c r="P185" s="6"/>
      <c r="Q185" s="6"/>
    </row>
    <row r="186" spans="2:17" s="8" customFormat="1" ht="9">
      <c r="B186" s="26"/>
      <c r="D186" s="9"/>
      <c r="E186" s="10"/>
      <c r="F186" s="3"/>
      <c r="G186" s="4"/>
      <c r="H186" s="5"/>
      <c r="I186" s="4"/>
      <c r="J186" s="6"/>
      <c r="K186" s="6"/>
      <c r="L186" s="6"/>
      <c r="M186" s="6"/>
      <c r="N186" s="6"/>
      <c r="O186" s="6"/>
      <c r="P186" s="6"/>
      <c r="Q186" s="6"/>
    </row>
    <row r="187" spans="2:17" s="8" customFormat="1" ht="9">
      <c r="B187" s="26"/>
      <c r="D187" s="9"/>
      <c r="E187" s="10"/>
      <c r="F187" s="3"/>
      <c r="G187" s="4"/>
      <c r="H187" s="5"/>
      <c r="I187" s="4"/>
      <c r="J187" s="6"/>
      <c r="K187" s="6"/>
      <c r="L187" s="6"/>
      <c r="M187" s="6"/>
      <c r="N187" s="6"/>
      <c r="O187" s="6"/>
      <c r="P187" s="6"/>
      <c r="Q187" s="6"/>
    </row>
    <row r="188" spans="2:17" s="8" customFormat="1" ht="9">
      <c r="B188" s="26"/>
      <c r="D188" s="9"/>
      <c r="E188" s="10"/>
      <c r="F188" s="3"/>
      <c r="G188" s="4"/>
      <c r="H188" s="5"/>
      <c r="I188" s="4"/>
      <c r="J188" s="6"/>
      <c r="K188" s="6"/>
      <c r="L188" s="6"/>
      <c r="M188" s="6"/>
      <c r="N188" s="6"/>
      <c r="O188" s="6"/>
      <c r="P188" s="6"/>
      <c r="Q188" s="6"/>
    </row>
    <row r="189" spans="2:17" s="8" customFormat="1" ht="9">
      <c r="B189" s="26"/>
      <c r="D189" s="9"/>
      <c r="E189" s="10"/>
      <c r="F189" s="3"/>
      <c r="G189" s="4"/>
      <c r="H189" s="5"/>
      <c r="I189" s="4"/>
      <c r="J189" s="6"/>
      <c r="K189" s="6"/>
      <c r="L189" s="6"/>
      <c r="M189" s="6"/>
      <c r="N189" s="6"/>
      <c r="O189" s="6"/>
      <c r="P189" s="6"/>
      <c r="Q189" s="6"/>
    </row>
    <row r="190" spans="2:17" s="8" customFormat="1" ht="9">
      <c r="B190" s="26"/>
      <c r="D190" s="9"/>
      <c r="E190" s="10"/>
      <c r="F190" s="3"/>
      <c r="G190" s="4"/>
      <c r="H190" s="5"/>
      <c r="I190" s="4"/>
      <c r="J190" s="6"/>
      <c r="K190" s="6"/>
      <c r="L190" s="6"/>
      <c r="M190" s="6"/>
      <c r="N190" s="6"/>
      <c r="O190" s="6"/>
      <c r="P190" s="6"/>
      <c r="Q190" s="6"/>
    </row>
  </sheetData>
  <sheetProtection/>
  <mergeCells count="10">
    <mergeCell ref="B86:B87"/>
    <mergeCell ref="C86:I87"/>
    <mergeCell ref="B78:B79"/>
    <mergeCell ref="C78:I79"/>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3" min="1" max="8" man="1"/>
  </rowBreaks>
</worksheet>
</file>

<file path=xl/worksheets/sheet8.xml><?xml version="1.0" encoding="utf-8"?>
<worksheet xmlns="http://schemas.openxmlformats.org/spreadsheetml/2006/main" xmlns:r="http://schemas.openxmlformats.org/officeDocument/2006/relationships">
  <dimension ref="B2:Q191"/>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8.140625" style="8" customWidth="1"/>
    <col min="4" max="4" width="10.8515625" style="9" bestFit="1" customWidth="1"/>
    <col min="5" max="5" width="3.140625" style="10" customWidth="1"/>
    <col min="6" max="6" width="7.7109375" style="3" customWidth="1"/>
    <col min="7" max="7" width="8.7109375" style="4" bestFit="1" customWidth="1"/>
    <col min="8" max="8" width="9.57421875" style="5" customWidth="1"/>
    <col min="9" max="9" width="9.57421875" style="4" bestFit="1" customWidth="1"/>
    <col min="10" max="17" width="11.421875" style="6" customWidth="1"/>
    <col min="18" max="16384" width="11.421875" style="7" customWidth="1"/>
  </cols>
  <sheetData>
    <row r="2" spans="2:5" ht="12.75">
      <c r="B2" s="2" t="s">
        <v>115</v>
      </c>
      <c r="C2" s="80">
        <v>1837</v>
      </c>
      <c r="D2" s="1"/>
      <c r="E2" s="2"/>
    </row>
    <row r="3" spans="2:9" ht="28.5" customHeight="1">
      <c r="B3" s="2" t="s">
        <v>114</v>
      </c>
      <c r="C3" s="268" t="s">
        <v>140</v>
      </c>
      <c r="D3" s="268"/>
      <c r="E3" s="268"/>
      <c r="F3" s="268"/>
      <c r="G3" s="268"/>
      <c r="H3" s="268"/>
      <c r="I3" s="268"/>
    </row>
    <row r="4" ht="6.75" customHeight="1"/>
    <row r="5" spans="2:9" ht="25.5" customHeight="1">
      <c r="B5" s="273" t="s">
        <v>0</v>
      </c>
      <c r="C5" s="274"/>
      <c r="D5" s="267" t="s">
        <v>117</v>
      </c>
      <c r="E5" s="267"/>
      <c r="F5" s="271" t="s">
        <v>3</v>
      </c>
      <c r="G5" s="270" t="s">
        <v>2</v>
      </c>
      <c r="H5" s="40" t="s">
        <v>55</v>
      </c>
      <c r="I5" s="59"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25</v>
      </c>
      <c r="D8" s="48">
        <f>G8*0.5659</f>
        <v>245.6006</v>
      </c>
      <c r="E8" s="49" t="s">
        <v>109</v>
      </c>
      <c r="F8" s="42" t="s">
        <v>13</v>
      </c>
      <c r="G8" s="46">
        <v>434</v>
      </c>
      <c r="H8" s="132">
        <v>30</v>
      </c>
      <c r="I8" s="47">
        <v>13020</v>
      </c>
    </row>
    <row r="9" spans="2:9" ht="9">
      <c r="B9" s="74">
        <v>2</v>
      </c>
      <c r="C9" s="27" t="s">
        <v>26</v>
      </c>
      <c r="D9" s="50">
        <f aca="true" t="shared" si="0" ref="D9:D16">G9*0.5659</f>
        <v>11002.793699999998</v>
      </c>
      <c r="E9" s="51" t="s">
        <v>109</v>
      </c>
      <c r="F9" s="28" t="s">
        <v>13</v>
      </c>
      <c r="G9" s="29">
        <v>19443</v>
      </c>
      <c r="H9" s="133">
        <v>20</v>
      </c>
      <c r="I9" s="31">
        <v>388860</v>
      </c>
    </row>
    <row r="10" spans="2:9" ht="9">
      <c r="B10" s="74">
        <v>3</v>
      </c>
      <c r="C10" s="27" t="s">
        <v>18</v>
      </c>
      <c r="D10" s="50">
        <f t="shared" si="0"/>
        <v>2003.8519</v>
      </c>
      <c r="E10" s="51" t="s">
        <v>109</v>
      </c>
      <c r="F10" s="28" t="s">
        <v>13</v>
      </c>
      <c r="G10" s="29">
        <v>3541</v>
      </c>
      <c r="H10" s="133">
        <v>16</v>
      </c>
      <c r="I10" s="31">
        <v>56656</v>
      </c>
    </row>
    <row r="11" spans="2:9" ht="9">
      <c r="B11" s="74">
        <v>4</v>
      </c>
      <c r="C11" s="27" t="s">
        <v>27</v>
      </c>
      <c r="D11" s="50">
        <f t="shared" si="0"/>
        <v>165852.84019999998</v>
      </c>
      <c r="E11" s="51" t="s">
        <v>109</v>
      </c>
      <c r="F11" s="28" t="s">
        <v>13</v>
      </c>
      <c r="G11" s="29">
        <v>293078</v>
      </c>
      <c r="H11" s="133">
        <v>6</v>
      </c>
      <c r="I11" s="31">
        <v>1758468</v>
      </c>
    </row>
    <row r="12" spans="2:9" ht="9">
      <c r="B12" s="74">
        <v>5</v>
      </c>
      <c r="C12" s="27" t="s">
        <v>14</v>
      </c>
      <c r="D12" s="50">
        <f t="shared" si="0"/>
        <v>4182.5669</v>
      </c>
      <c r="E12" s="51" t="s">
        <v>109</v>
      </c>
      <c r="F12" s="28" t="s">
        <v>13</v>
      </c>
      <c r="G12" s="29">
        <v>7391</v>
      </c>
      <c r="H12" s="133">
        <v>5</v>
      </c>
      <c r="I12" s="31">
        <v>36955</v>
      </c>
    </row>
    <row r="13" spans="2:9" ht="9">
      <c r="B13" s="74">
        <v>6</v>
      </c>
      <c r="C13" s="27" t="s">
        <v>16</v>
      </c>
      <c r="D13" s="50">
        <f t="shared" si="0"/>
        <v>243.337</v>
      </c>
      <c r="E13" s="51" t="s">
        <v>109</v>
      </c>
      <c r="F13" s="28" t="s">
        <v>13</v>
      </c>
      <c r="G13" s="29">
        <v>430</v>
      </c>
      <c r="H13" s="133">
        <v>3</v>
      </c>
      <c r="I13" s="31">
        <v>1290</v>
      </c>
    </row>
    <row r="14" spans="2:9" ht="9">
      <c r="B14" s="74">
        <v>7</v>
      </c>
      <c r="C14" s="27" t="s">
        <v>28</v>
      </c>
      <c r="D14" s="50">
        <f t="shared" si="0"/>
        <v>3.3953999999999995</v>
      </c>
      <c r="E14" s="51" t="s">
        <v>109</v>
      </c>
      <c r="F14" s="28" t="s">
        <v>13</v>
      </c>
      <c r="G14" s="29">
        <v>6</v>
      </c>
      <c r="H14" s="133">
        <v>12</v>
      </c>
      <c r="I14" s="31">
        <v>72</v>
      </c>
    </row>
    <row r="15" spans="2:9" ht="9">
      <c r="B15" s="74">
        <v>8</v>
      </c>
      <c r="C15" s="27" t="s">
        <v>15</v>
      </c>
      <c r="D15" s="50">
        <f t="shared" si="0"/>
        <v>479615.52929999994</v>
      </c>
      <c r="E15" s="51" t="s">
        <v>109</v>
      </c>
      <c r="F15" s="28" t="s">
        <v>13</v>
      </c>
      <c r="G15" s="29">
        <v>847527</v>
      </c>
      <c r="H15" s="133">
        <v>4</v>
      </c>
      <c r="I15" s="31">
        <v>3390108</v>
      </c>
    </row>
    <row r="16" spans="2:9" ht="9">
      <c r="B16" s="74">
        <v>9</v>
      </c>
      <c r="C16" s="27" t="s">
        <v>17</v>
      </c>
      <c r="D16" s="50">
        <f t="shared" si="0"/>
        <v>9938.901699999999</v>
      </c>
      <c r="E16" s="51" t="s">
        <v>109</v>
      </c>
      <c r="F16" s="28" t="s">
        <v>13</v>
      </c>
      <c r="G16" s="29">
        <v>17563</v>
      </c>
      <c r="H16" s="133">
        <v>4</v>
      </c>
      <c r="I16" s="31">
        <v>70252</v>
      </c>
    </row>
    <row r="17" spans="2:9" ht="9" customHeight="1">
      <c r="B17" s="74">
        <v>10</v>
      </c>
      <c r="C17" s="27" t="s">
        <v>29</v>
      </c>
      <c r="D17" s="50"/>
      <c r="E17" s="51"/>
      <c r="F17" s="28" t="s">
        <v>4</v>
      </c>
      <c r="G17" s="29">
        <v>91783</v>
      </c>
      <c r="H17" s="133">
        <v>80</v>
      </c>
      <c r="I17" s="31">
        <v>7342640</v>
      </c>
    </row>
    <row r="18" spans="2:9" ht="9">
      <c r="B18" s="74">
        <v>11</v>
      </c>
      <c r="C18" s="27" t="s">
        <v>202</v>
      </c>
      <c r="D18" s="50"/>
      <c r="E18" s="51"/>
      <c r="F18" s="28" t="s">
        <v>4</v>
      </c>
      <c r="G18" s="29">
        <v>107996</v>
      </c>
      <c r="H18" s="133">
        <v>15</v>
      </c>
      <c r="I18" s="31">
        <v>1619940</v>
      </c>
    </row>
    <row r="19" spans="2:9" ht="9" customHeight="1">
      <c r="B19" s="74">
        <v>12</v>
      </c>
      <c r="C19" s="27" t="s">
        <v>31</v>
      </c>
      <c r="D19" s="50"/>
      <c r="E19" s="51"/>
      <c r="F19" s="28" t="s">
        <v>4</v>
      </c>
      <c r="G19" s="29">
        <v>35876</v>
      </c>
      <c r="H19" s="133">
        <v>4.4</v>
      </c>
      <c r="I19" s="31">
        <v>157854</v>
      </c>
    </row>
    <row r="20" spans="2:9" ht="9">
      <c r="B20" s="74">
        <v>13</v>
      </c>
      <c r="C20" s="27" t="s">
        <v>32</v>
      </c>
      <c r="D20" s="50"/>
      <c r="E20" s="51"/>
      <c r="F20" s="28" t="s">
        <v>4</v>
      </c>
      <c r="G20" s="29">
        <v>68865</v>
      </c>
      <c r="H20" s="133">
        <v>2.2</v>
      </c>
      <c r="I20" s="31">
        <v>151503</v>
      </c>
    </row>
    <row r="21" spans="2:9" ht="9">
      <c r="B21" s="74">
        <v>14</v>
      </c>
      <c r="C21" s="27" t="s">
        <v>33</v>
      </c>
      <c r="D21" s="50"/>
      <c r="E21" s="51"/>
      <c r="F21" s="28" t="s">
        <v>4</v>
      </c>
      <c r="G21" s="29">
        <v>11422</v>
      </c>
      <c r="H21" s="133">
        <v>10.6666666666666</v>
      </c>
      <c r="I21" s="31">
        <v>121835</v>
      </c>
    </row>
    <row r="22" spans="2:9" ht="9">
      <c r="B22" s="74">
        <v>15</v>
      </c>
      <c r="C22" s="27" t="s">
        <v>34</v>
      </c>
      <c r="D22" s="50"/>
      <c r="E22" s="51"/>
      <c r="F22" s="28" t="s">
        <v>4</v>
      </c>
      <c r="G22" s="29">
        <v>66720</v>
      </c>
      <c r="H22" s="133">
        <v>37.5</v>
      </c>
      <c r="I22" s="31">
        <v>2502000</v>
      </c>
    </row>
    <row r="23" spans="2:9" ht="22.5" customHeight="1">
      <c r="B23" s="74">
        <v>16</v>
      </c>
      <c r="C23" s="27" t="s">
        <v>35</v>
      </c>
      <c r="D23" s="50">
        <f>G23*56.001</f>
        <v>288853.158</v>
      </c>
      <c r="E23" s="51" t="s">
        <v>110</v>
      </c>
      <c r="F23" s="28" t="s">
        <v>6</v>
      </c>
      <c r="G23" s="29">
        <v>5158</v>
      </c>
      <c r="H23" s="133">
        <v>21</v>
      </c>
      <c r="I23" s="31">
        <v>108318</v>
      </c>
    </row>
    <row r="24" spans="2:9" ht="9">
      <c r="B24" s="74">
        <v>17</v>
      </c>
      <c r="C24" s="27" t="s">
        <v>36</v>
      </c>
      <c r="D24" s="50"/>
      <c r="E24" s="51"/>
      <c r="F24" s="28" t="s">
        <v>4</v>
      </c>
      <c r="G24" s="29">
        <v>356814</v>
      </c>
      <c r="H24" s="133">
        <v>1.2</v>
      </c>
      <c r="I24" s="31">
        <v>428177</v>
      </c>
    </row>
    <row r="25" spans="2:9" ht="9">
      <c r="B25" s="74">
        <v>18</v>
      </c>
      <c r="C25" s="27" t="s">
        <v>37</v>
      </c>
      <c r="D25" s="52"/>
      <c r="E25" s="51"/>
      <c r="F25" s="28" t="s">
        <v>4</v>
      </c>
      <c r="G25" s="29">
        <v>1732687</v>
      </c>
      <c r="H25" s="133">
        <v>0.25</v>
      </c>
      <c r="I25" s="31">
        <v>433172</v>
      </c>
    </row>
    <row r="26" spans="2:9" ht="9">
      <c r="B26" s="74">
        <v>19</v>
      </c>
      <c r="C26" s="27" t="s">
        <v>38</v>
      </c>
      <c r="D26" s="50"/>
      <c r="E26" s="51"/>
      <c r="F26" s="28" t="s">
        <v>4</v>
      </c>
      <c r="G26" s="29">
        <v>1794</v>
      </c>
      <c r="H26" s="133">
        <v>25</v>
      </c>
      <c r="I26" s="31">
        <v>44850</v>
      </c>
    </row>
    <row r="27" spans="2:9" ht="9">
      <c r="B27" s="74">
        <v>20</v>
      </c>
      <c r="C27" s="27" t="s">
        <v>39</v>
      </c>
      <c r="D27" s="50"/>
      <c r="E27" s="51"/>
      <c r="F27" s="28" t="s">
        <v>4</v>
      </c>
      <c r="G27" s="29">
        <v>833</v>
      </c>
      <c r="H27" s="133">
        <v>25</v>
      </c>
      <c r="I27" s="31">
        <v>20825</v>
      </c>
    </row>
    <row r="28" spans="2:9" ht="9">
      <c r="B28" s="74">
        <v>21</v>
      </c>
      <c r="C28" s="27" t="s">
        <v>40</v>
      </c>
      <c r="D28" s="50"/>
      <c r="E28" s="51"/>
      <c r="F28" s="28" t="s">
        <v>4</v>
      </c>
      <c r="G28" s="29">
        <v>7178</v>
      </c>
      <c r="H28" s="133">
        <v>9</v>
      </c>
      <c r="I28" s="31">
        <v>64602</v>
      </c>
    </row>
    <row r="29" spans="2:9" ht="9">
      <c r="B29" s="74">
        <v>22</v>
      </c>
      <c r="C29" s="27" t="s">
        <v>5</v>
      </c>
      <c r="D29" s="50"/>
      <c r="E29" s="51"/>
      <c r="F29" s="28" t="s">
        <v>4</v>
      </c>
      <c r="G29" s="29">
        <v>127398</v>
      </c>
      <c r="H29" s="133">
        <v>0.5</v>
      </c>
      <c r="I29" s="31">
        <v>63699</v>
      </c>
    </row>
    <row r="30" spans="2:9" ht="9">
      <c r="B30" s="74">
        <v>23</v>
      </c>
      <c r="C30" s="27" t="s">
        <v>41</v>
      </c>
      <c r="D30" s="50">
        <f>G30*56.001</f>
        <v>4648.083</v>
      </c>
      <c r="E30" s="51" t="s">
        <v>110</v>
      </c>
      <c r="F30" s="28" t="s">
        <v>6</v>
      </c>
      <c r="G30" s="29">
        <v>83</v>
      </c>
      <c r="H30" s="133">
        <v>20</v>
      </c>
      <c r="I30" s="31">
        <v>1660</v>
      </c>
    </row>
    <row r="31" spans="2:9" ht="9">
      <c r="B31" s="74">
        <v>24</v>
      </c>
      <c r="C31" s="27" t="s">
        <v>190</v>
      </c>
      <c r="D31" s="50"/>
      <c r="E31" s="51"/>
      <c r="F31" s="28" t="s">
        <v>4</v>
      </c>
      <c r="G31" s="29">
        <v>22812</v>
      </c>
      <c r="H31" s="133">
        <v>1.4</v>
      </c>
      <c r="I31" s="31">
        <v>31937</v>
      </c>
    </row>
    <row r="32" spans="2:9" ht="27">
      <c r="B32" s="75">
        <v>25</v>
      </c>
      <c r="C32" s="101" t="s">
        <v>43</v>
      </c>
      <c r="D32" s="102"/>
      <c r="E32" s="103"/>
      <c r="F32" s="42" t="s">
        <v>4</v>
      </c>
      <c r="G32" s="43">
        <v>53669</v>
      </c>
      <c r="H32" s="134">
        <v>0.6</v>
      </c>
      <c r="I32" s="44">
        <v>32201</v>
      </c>
    </row>
    <row r="33" spans="2:9" s="6" customFormat="1" ht="22.5" customHeight="1">
      <c r="B33" s="75">
        <v>26</v>
      </c>
      <c r="C33" s="101" t="s">
        <v>44</v>
      </c>
      <c r="D33" s="52">
        <f>G33*12</f>
        <v>96576</v>
      </c>
      <c r="E33" s="51" t="s">
        <v>116</v>
      </c>
      <c r="F33" s="172" t="s">
        <v>183</v>
      </c>
      <c r="G33" s="43">
        <v>8048</v>
      </c>
      <c r="H33" s="134">
        <v>0.4</v>
      </c>
      <c r="I33" s="44">
        <v>3219</v>
      </c>
    </row>
    <row r="34" spans="2:9" s="6" customFormat="1" ht="36">
      <c r="B34" s="74">
        <v>27</v>
      </c>
      <c r="C34" s="27" t="s">
        <v>122</v>
      </c>
      <c r="D34" s="50">
        <f>G34*56.001</f>
        <v>844607.0819999999</v>
      </c>
      <c r="E34" s="51" t="s">
        <v>110</v>
      </c>
      <c r="F34" s="28" t="s">
        <v>6</v>
      </c>
      <c r="G34" s="29">
        <v>15082</v>
      </c>
      <c r="H34" s="133">
        <v>20</v>
      </c>
      <c r="I34" s="31">
        <v>301640</v>
      </c>
    </row>
    <row r="35" spans="2:9" s="6" customFormat="1" ht="22.5" customHeight="1">
      <c r="B35" s="74">
        <v>28</v>
      </c>
      <c r="C35" s="27" t="s">
        <v>203</v>
      </c>
      <c r="D35" s="50">
        <f aca="true" t="shared" si="1" ref="D35:D48">G35*56.001</f>
        <v>3545927.3189999997</v>
      </c>
      <c r="E35" s="51" t="s">
        <v>110</v>
      </c>
      <c r="F35" s="28" t="s">
        <v>6</v>
      </c>
      <c r="G35" s="29">
        <v>63319</v>
      </c>
      <c r="H35" s="133">
        <v>3</v>
      </c>
      <c r="I35" s="31">
        <v>189957</v>
      </c>
    </row>
    <row r="36" spans="2:9" s="6" customFormat="1" ht="9">
      <c r="B36" s="74">
        <v>29</v>
      </c>
      <c r="C36" s="27" t="s">
        <v>193</v>
      </c>
      <c r="D36" s="50">
        <f t="shared" si="1"/>
        <v>20954566.182</v>
      </c>
      <c r="E36" s="51" t="s">
        <v>110</v>
      </c>
      <c r="F36" s="28" t="s">
        <v>6</v>
      </c>
      <c r="G36" s="29">
        <v>374182</v>
      </c>
      <c r="H36" s="133">
        <v>2.66666666666666</v>
      </c>
      <c r="I36" s="31">
        <v>997819</v>
      </c>
    </row>
    <row r="37" spans="2:9" s="6" customFormat="1" ht="9">
      <c r="B37" s="74">
        <v>30</v>
      </c>
      <c r="C37" s="27" t="s">
        <v>49</v>
      </c>
      <c r="D37" s="50">
        <f t="shared" si="1"/>
        <v>1855593.135</v>
      </c>
      <c r="E37" s="51" t="s">
        <v>110</v>
      </c>
      <c r="F37" s="28" t="s">
        <v>6</v>
      </c>
      <c r="G37" s="29">
        <v>33135</v>
      </c>
      <c r="H37" s="133">
        <v>5.5</v>
      </c>
      <c r="I37" s="31">
        <v>182242</v>
      </c>
    </row>
    <row r="38" spans="2:10" s="6" customFormat="1" ht="9">
      <c r="B38" s="74">
        <v>31</v>
      </c>
      <c r="C38" s="27" t="s">
        <v>196</v>
      </c>
      <c r="D38" s="50">
        <f t="shared" si="1"/>
        <v>420007.5</v>
      </c>
      <c r="E38" s="51" t="s">
        <v>110</v>
      </c>
      <c r="F38" s="28" t="s">
        <v>6</v>
      </c>
      <c r="G38" s="29">
        <v>7500</v>
      </c>
      <c r="H38" s="133">
        <v>16</v>
      </c>
      <c r="I38" s="31">
        <v>120000</v>
      </c>
      <c r="J38" s="86"/>
    </row>
    <row r="39" spans="2:9" s="6" customFormat="1" ht="31.5" customHeight="1">
      <c r="B39" s="74">
        <v>32</v>
      </c>
      <c r="C39" s="27" t="s">
        <v>200</v>
      </c>
      <c r="D39" s="50">
        <f t="shared" si="1"/>
        <v>49018011.305999994</v>
      </c>
      <c r="E39" s="51" t="s">
        <v>110</v>
      </c>
      <c r="F39" s="28" t="s">
        <v>6</v>
      </c>
      <c r="G39" s="29">
        <v>875306</v>
      </c>
      <c r="H39" s="133">
        <v>4.25</v>
      </c>
      <c r="I39" s="31">
        <v>3720050</v>
      </c>
    </row>
    <row r="40" spans="2:9" s="6" customFormat="1" ht="9" customHeight="1">
      <c r="B40" s="74">
        <v>33</v>
      </c>
      <c r="C40" s="27" t="s">
        <v>59</v>
      </c>
      <c r="D40" s="50">
        <f t="shared" si="1"/>
        <v>210283.755</v>
      </c>
      <c r="E40" s="51" t="s">
        <v>110</v>
      </c>
      <c r="F40" s="28" t="s">
        <v>6</v>
      </c>
      <c r="G40" s="29">
        <v>3755</v>
      </c>
      <c r="H40" s="133">
        <v>16</v>
      </c>
      <c r="I40" s="31">
        <v>60080</v>
      </c>
    </row>
    <row r="41" spans="2:9" s="6" customFormat="1" ht="9" customHeight="1">
      <c r="B41" s="74">
        <v>34</v>
      </c>
      <c r="C41" s="27" t="s">
        <v>61</v>
      </c>
      <c r="D41" s="50">
        <f t="shared" si="1"/>
        <v>4484056.0709999995</v>
      </c>
      <c r="E41" s="51" t="s">
        <v>110</v>
      </c>
      <c r="F41" s="28" t="s">
        <v>6</v>
      </c>
      <c r="G41" s="29">
        <v>80071</v>
      </c>
      <c r="H41" s="133">
        <v>3.5</v>
      </c>
      <c r="I41" s="31">
        <v>280248</v>
      </c>
    </row>
    <row r="42" spans="2:9" s="6" customFormat="1" ht="9">
      <c r="B42" s="74">
        <v>35</v>
      </c>
      <c r="C42" s="27" t="s">
        <v>197</v>
      </c>
      <c r="D42" s="50">
        <f t="shared" si="1"/>
        <v>18550555.254</v>
      </c>
      <c r="E42" s="51" t="s">
        <v>110</v>
      </c>
      <c r="F42" s="28" t="s">
        <v>6</v>
      </c>
      <c r="G42" s="29">
        <v>331254</v>
      </c>
      <c r="H42" s="133">
        <v>1.6</v>
      </c>
      <c r="I42" s="31">
        <v>530006</v>
      </c>
    </row>
    <row r="43" spans="2:9" s="6" customFormat="1" ht="9">
      <c r="B43" s="74">
        <v>36</v>
      </c>
      <c r="C43" s="27" t="s">
        <v>124</v>
      </c>
      <c r="D43" s="50">
        <f t="shared" si="1"/>
        <v>7825075.731</v>
      </c>
      <c r="E43" s="51" t="s">
        <v>110</v>
      </c>
      <c r="F43" s="28" t="s">
        <v>6</v>
      </c>
      <c r="G43" s="29">
        <v>139731</v>
      </c>
      <c r="H43" s="133">
        <v>3.5</v>
      </c>
      <c r="I43" s="31">
        <v>489058</v>
      </c>
    </row>
    <row r="44" spans="2:9" s="6" customFormat="1" ht="9">
      <c r="B44" s="74">
        <v>37</v>
      </c>
      <c r="C44" s="27" t="s">
        <v>125</v>
      </c>
      <c r="D44" s="50">
        <f>G44*56.001</f>
        <v>399175.12799999997</v>
      </c>
      <c r="E44" s="51" t="s">
        <v>110</v>
      </c>
      <c r="F44" s="28" t="s">
        <v>6</v>
      </c>
      <c r="G44" s="29">
        <v>7128</v>
      </c>
      <c r="H44" s="133">
        <v>15</v>
      </c>
      <c r="I44" s="31">
        <v>106920</v>
      </c>
    </row>
    <row r="45" spans="2:9" s="6" customFormat="1" ht="22.5" customHeight="1">
      <c r="B45" s="74">
        <v>38</v>
      </c>
      <c r="C45" s="27" t="s">
        <v>126</v>
      </c>
      <c r="D45" s="50">
        <f t="shared" si="1"/>
        <v>1846632.9749999999</v>
      </c>
      <c r="E45" s="51" t="s">
        <v>110</v>
      </c>
      <c r="F45" s="28" t="s">
        <v>6</v>
      </c>
      <c r="G45" s="29">
        <v>32975</v>
      </c>
      <c r="H45" s="133">
        <v>25</v>
      </c>
      <c r="I45" s="31">
        <v>824375</v>
      </c>
    </row>
    <row r="46" spans="2:9" s="6" customFormat="1" ht="22.5" customHeight="1">
      <c r="B46" s="74">
        <v>39</v>
      </c>
      <c r="C46" s="27" t="s">
        <v>127</v>
      </c>
      <c r="D46" s="50">
        <f t="shared" si="1"/>
        <v>1280910.873</v>
      </c>
      <c r="E46" s="51" t="s">
        <v>110</v>
      </c>
      <c r="F46" s="28" t="s">
        <v>6</v>
      </c>
      <c r="G46" s="29">
        <v>22873</v>
      </c>
      <c r="H46" s="133">
        <v>35</v>
      </c>
      <c r="I46" s="31">
        <v>800555</v>
      </c>
    </row>
    <row r="47" spans="2:9" s="6" customFormat="1" ht="9">
      <c r="B47" s="74">
        <v>40</v>
      </c>
      <c r="C47" s="27" t="s">
        <v>67</v>
      </c>
      <c r="D47" s="50">
        <f t="shared" si="1"/>
        <v>31472.561999999998</v>
      </c>
      <c r="E47" s="51" t="s">
        <v>110</v>
      </c>
      <c r="F47" s="28" t="s">
        <v>6</v>
      </c>
      <c r="G47" s="29">
        <v>562</v>
      </c>
      <c r="H47" s="133">
        <v>30</v>
      </c>
      <c r="I47" s="31">
        <v>16860</v>
      </c>
    </row>
    <row r="48" spans="2:9" s="6" customFormat="1" ht="9">
      <c r="B48" s="74">
        <v>41</v>
      </c>
      <c r="C48" s="27" t="s">
        <v>9</v>
      </c>
      <c r="D48" s="50">
        <f t="shared" si="1"/>
        <v>447951.99899999995</v>
      </c>
      <c r="E48" s="51" t="s">
        <v>110</v>
      </c>
      <c r="F48" s="28" t="s">
        <v>6</v>
      </c>
      <c r="G48" s="29">
        <v>7999</v>
      </c>
      <c r="H48" s="133">
        <v>24</v>
      </c>
      <c r="I48" s="31">
        <v>191976</v>
      </c>
    </row>
    <row r="49" spans="2:9" s="6" customFormat="1" ht="9">
      <c r="B49" s="74">
        <v>42</v>
      </c>
      <c r="C49" s="27" t="s">
        <v>68</v>
      </c>
      <c r="D49" s="50">
        <f>G49*0.01414</f>
        <v>153915.41298</v>
      </c>
      <c r="E49" s="51" t="s">
        <v>109</v>
      </c>
      <c r="F49" s="28" t="s">
        <v>69</v>
      </c>
      <c r="G49" s="29">
        <v>10885107</v>
      </c>
      <c r="H49" s="133">
        <v>0.08333333333333333</v>
      </c>
      <c r="I49" s="31">
        <v>907092</v>
      </c>
    </row>
    <row r="50" spans="2:9" s="6" customFormat="1" ht="9">
      <c r="B50" s="74">
        <v>43</v>
      </c>
      <c r="C50" s="27" t="s">
        <v>12</v>
      </c>
      <c r="D50" s="50"/>
      <c r="E50" s="51"/>
      <c r="F50" s="28" t="s">
        <v>4</v>
      </c>
      <c r="G50" s="29">
        <v>44636200</v>
      </c>
      <c r="H50" s="133" t="s">
        <v>130</v>
      </c>
      <c r="I50" s="31">
        <v>595149</v>
      </c>
    </row>
    <row r="51" spans="2:9" s="6" customFormat="1" ht="9">
      <c r="B51" s="74">
        <v>44</v>
      </c>
      <c r="C51" s="27" t="s">
        <v>215</v>
      </c>
      <c r="D51" s="50">
        <f aca="true" t="shared" si="2" ref="D51:D56">G51*56.001</f>
        <v>106457.901</v>
      </c>
      <c r="E51" s="51" t="s">
        <v>110</v>
      </c>
      <c r="F51" s="28" t="s">
        <v>6</v>
      </c>
      <c r="G51" s="29">
        <v>1901</v>
      </c>
      <c r="H51" s="133">
        <v>100</v>
      </c>
      <c r="I51" s="31">
        <v>190100</v>
      </c>
    </row>
    <row r="52" spans="2:9" s="6" customFormat="1" ht="9">
      <c r="B52" s="74">
        <v>45</v>
      </c>
      <c r="C52" s="27" t="s">
        <v>128</v>
      </c>
      <c r="D52" s="50">
        <f t="shared" si="2"/>
        <v>91673.637</v>
      </c>
      <c r="E52" s="51" t="s">
        <v>110</v>
      </c>
      <c r="F52" s="28" t="s">
        <v>6</v>
      </c>
      <c r="G52" s="29">
        <v>1637</v>
      </c>
      <c r="H52" s="133">
        <v>80</v>
      </c>
      <c r="I52" s="31">
        <v>130960</v>
      </c>
    </row>
    <row r="53" spans="2:9" s="6" customFormat="1" ht="9">
      <c r="B53" s="74">
        <v>46</v>
      </c>
      <c r="C53" s="27" t="s">
        <v>217</v>
      </c>
      <c r="D53" s="50">
        <f t="shared" si="2"/>
        <v>29064.519</v>
      </c>
      <c r="E53" s="51" t="s">
        <v>110</v>
      </c>
      <c r="F53" s="28" t="s">
        <v>6</v>
      </c>
      <c r="G53" s="29">
        <v>519</v>
      </c>
      <c r="H53" s="135">
        <v>24</v>
      </c>
      <c r="I53" s="31">
        <v>12456</v>
      </c>
    </row>
    <row r="54" spans="2:9" s="6" customFormat="1" ht="9">
      <c r="B54" s="74">
        <v>47</v>
      </c>
      <c r="C54" s="27" t="s">
        <v>75</v>
      </c>
      <c r="D54" s="50">
        <f t="shared" si="2"/>
        <v>169011.01799999998</v>
      </c>
      <c r="E54" s="51" t="s">
        <v>110</v>
      </c>
      <c r="F54" s="28" t="s">
        <v>6</v>
      </c>
      <c r="G54" s="29">
        <v>3018</v>
      </c>
      <c r="H54" s="133">
        <v>60</v>
      </c>
      <c r="I54" s="31">
        <v>181080</v>
      </c>
    </row>
    <row r="55" spans="2:9" s="6" customFormat="1" ht="9">
      <c r="B55" s="74">
        <v>48</v>
      </c>
      <c r="C55" s="27" t="s">
        <v>20</v>
      </c>
      <c r="D55" s="50">
        <f t="shared" si="2"/>
        <v>12725387.235</v>
      </c>
      <c r="E55" s="51" t="s">
        <v>110</v>
      </c>
      <c r="F55" s="28" t="s">
        <v>6</v>
      </c>
      <c r="G55" s="29">
        <v>227235</v>
      </c>
      <c r="H55" s="133">
        <v>1</v>
      </c>
      <c r="I55" s="31">
        <v>227235</v>
      </c>
    </row>
    <row r="56" spans="2:9" s="6" customFormat="1" ht="9">
      <c r="B56" s="74">
        <v>49</v>
      </c>
      <c r="C56" s="27" t="s">
        <v>129</v>
      </c>
      <c r="D56" s="50">
        <f t="shared" si="2"/>
        <v>16282794.759</v>
      </c>
      <c r="E56" s="51" t="s">
        <v>110</v>
      </c>
      <c r="F56" s="28" t="s">
        <v>6</v>
      </c>
      <c r="G56" s="29">
        <v>290759</v>
      </c>
      <c r="H56" s="133">
        <v>1.5</v>
      </c>
      <c r="I56" s="31">
        <v>436138</v>
      </c>
    </row>
    <row r="57" spans="2:9" s="6" customFormat="1" ht="9">
      <c r="B57" s="74">
        <v>50</v>
      </c>
      <c r="C57" s="27" t="s">
        <v>222</v>
      </c>
      <c r="D57" s="50">
        <f>G57*6.820992</f>
        <v>581810.1546240001</v>
      </c>
      <c r="E57" s="51" t="s">
        <v>118</v>
      </c>
      <c r="F57" s="28" t="s">
        <v>78</v>
      </c>
      <c r="G57" s="29">
        <v>85297</v>
      </c>
      <c r="H57" s="133">
        <v>12</v>
      </c>
      <c r="I57" s="31">
        <v>1023564</v>
      </c>
    </row>
    <row r="58" spans="2:9" s="6" customFormat="1" ht="9">
      <c r="B58" s="74">
        <v>51</v>
      </c>
      <c r="C58" s="27" t="s">
        <v>246</v>
      </c>
      <c r="D58" s="50">
        <f>G58*6.820992</f>
        <v>207153.52704000002</v>
      </c>
      <c r="E58" s="51" t="s">
        <v>118</v>
      </c>
      <c r="F58" s="28" t="s">
        <v>78</v>
      </c>
      <c r="G58" s="29">
        <v>30370</v>
      </c>
      <c r="H58" s="133">
        <v>8</v>
      </c>
      <c r="I58" s="31">
        <v>242960</v>
      </c>
    </row>
    <row r="59" spans="2:9" s="6" customFormat="1" ht="9">
      <c r="B59" s="74">
        <v>52</v>
      </c>
      <c r="C59" s="27" t="s">
        <v>22</v>
      </c>
      <c r="D59" s="50">
        <f>G59*56.001</f>
        <v>6230223.251999999</v>
      </c>
      <c r="E59" s="51" t="s">
        <v>110</v>
      </c>
      <c r="F59" s="28" t="s">
        <v>6</v>
      </c>
      <c r="G59" s="29">
        <v>111252</v>
      </c>
      <c r="H59" s="133">
        <v>1</v>
      </c>
      <c r="I59" s="31">
        <v>111252</v>
      </c>
    </row>
    <row r="60" spans="2:9" s="6" customFormat="1" ht="9">
      <c r="B60" s="79">
        <v>53</v>
      </c>
      <c r="C60" s="38" t="s">
        <v>23</v>
      </c>
      <c r="D60" s="57">
        <f>G60*56.001</f>
        <v>4693443.81</v>
      </c>
      <c r="E60" s="58" t="s">
        <v>110</v>
      </c>
      <c r="F60" s="33" t="s">
        <v>6</v>
      </c>
      <c r="G60" s="34">
        <v>83810</v>
      </c>
      <c r="H60" s="140">
        <v>0.2</v>
      </c>
      <c r="I60" s="35">
        <v>16762</v>
      </c>
    </row>
    <row r="61" spans="2:9" s="6" customFormat="1" ht="8.25" customHeight="1">
      <c r="B61" s="94"/>
      <c r="C61" s="95"/>
      <c r="D61" s="96"/>
      <c r="E61" s="97"/>
      <c r="F61" s="98"/>
      <c r="G61" s="99"/>
      <c r="H61" s="136"/>
      <c r="I61" s="99"/>
    </row>
    <row r="62" spans="2:9" s="6" customFormat="1" ht="9">
      <c r="B62" s="81"/>
      <c r="C62" s="11"/>
      <c r="D62" s="12"/>
      <c r="E62" s="13"/>
      <c r="F62" s="14"/>
      <c r="G62" s="15"/>
      <c r="H62" s="137" t="s">
        <v>24</v>
      </c>
      <c r="I62" s="100">
        <f>SUM(I8:I60)</f>
        <v>31730647</v>
      </c>
    </row>
    <row r="63" spans="2:9" s="6" customFormat="1" ht="9">
      <c r="B63" s="81"/>
      <c r="C63" s="11"/>
      <c r="D63" s="12"/>
      <c r="E63" s="13"/>
      <c r="F63" s="14"/>
      <c r="G63" s="15"/>
      <c r="H63" s="137"/>
      <c r="I63" s="100"/>
    </row>
    <row r="64" spans="2:9" s="6" customFormat="1" ht="15" customHeight="1">
      <c r="B64" s="104"/>
      <c r="C64" s="105" t="s">
        <v>81</v>
      </c>
      <c r="D64" s="109"/>
      <c r="E64" s="110"/>
      <c r="F64" s="106"/>
      <c r="G64" s="107"/>
      <c r="H64" s="138"/>
      <c r="I64" s="108"/>
    </row>
    <row r="65" spans="2:9" s="6" customFormat="1" ht="9">
      <c r="B65" s="87">
        <v>54</v>
      </c>
      <c r="C65" s="88" t="s">
        <v>82</v>
      </c>
      <c r="D65" s="89"/>
      <c r="E65" s="90"/>
      <c r="F65" s="91" t="s">
        <v>4</v>
      </c>
      <c r="G65" s="92">
        <v>85122</v>
      </c>
      <c r="H65" s="139">
        <v>2</v>
      </c>
      <c r="I65" s="93">
        <v>170244</v>
      </c>
    </row>
    <row r="66" spans="2:9" s="6" customFormat="1" ht="9">
      <c r="B66" s="74">
        <v>55</v>
      </c>
      <c r="C66" s="27" t="s">
        <v>131</v>
      </c>
      <c r="D66" s="50"/>
      <c r="E66" s="51"/>
      <c r="F66" s="39" t="s">
        <v>4</v>
      </c>
      <c r="G66" s="29">
        <v>23965</v>
      </c>
      <c r="H66" s="133">
        <v>2</v>
      </c>
      <c r="I66" s="31">
        <v>47930</v>
      </c>
    </row>
    <row r="67" spans="2:9" s="6" customFormat="1" ht="9">
      <c r="B67" s="74">
        <v>56</v>
      </c>
      <c r="C67" s="27" t="s">
        <v>199</v>
      </c>
      <c r="D67" s="50"/>
      <c r="E67" s="51"/>
      <c r="F67" s="39" t="s">
        <v>4</v>
      </c>
      <c r="G67" s="29">
        <v>919</v>
      </c>
      <c r="H67" s="133">
        <v>4</v>
      </c>
      <c r="I67" s="31">
        <v>3676</v>
      </c>
    </row>
    <row r="68" spans="2:9" s="6" customFormat="1" ht="9">
      <c r="B68" s="74">
        <v>57</v>
      </c>
      <c r="C68" s="27" t="s">
        <v>205</v>
      </c>
      <c r="D68" s="50"/>
      <c r="E68" s="51"/>
      <c r="F68" s="39" t="s">
        <v>4</v>
      </c>
      <c r="G68" s="29">
        <v>1247382</v>
      </c>
      <c r="H68" s="133">
        <v>0.3333333333333333</v>
      </c>
      <c r="I68" s="31">
        <v>415794</v>
      </c>
    </row>
    <row r="69" spans="2:9" s="6" customFormat="1" ht="9">
      <c r="B69" s="74">
        <v>58</v>
      </c>
      <c r="C69" s="27" t="s">
        <v>87</v>
      </c>
      <c r="D69" s="50"/>
      <c r="E69" s="51"/>
      <c r="F69" s="39" t="s">
        <v>4</v>
      </c>
      <c r="G69" s="29">
        <v>483521</v>
      </c>
      <c r="H69" s="135">
        <v>0.08333333333333333</v>
      </c>
      <c r="I69" s="31">
        <v>40293</v>
      </c>
    </row>
    <row r="70" spans="2:9" s="6" customFormat="1" ht="9">
      <c r="B70" s="74">
        <v>59</v>
      </c>
      <c r="C70" s="27" t="s">
        <v>88</v>
      </c>
      <c r="D70" s="50"/>
      <c r="E70" s="51"/>
      <c r="F70" s="39" t="s">
        <v>4</v>
      </c>
      <c r="G70" s="29">
        <v>2288858</v>
      </c>
      <c r="H70" s="133" t="s">
        <v>135</v>
      </c>
      <c r="I70" s="31">
        <v>4578</v>
      </c>
    </row>
    <row r="71" spans="2:9" s="6" customFormat="1" ht="9">
      <c r="B71" s="74">
        <v>60</v>
      </c>
      <c r="C71" s="27" t="s">
        <v>141</v>
      </c>
      <c r="D71" s="50"/>
      <c r="E71" s="51"/>
      <c r="F71" s="39" t="s">
        <v>4</v>
      </c>
      <c r="G71" s="29">
        <v>34654528</v>
      </c>
      <c r="H71" s="133" t="s">
        <v>134</v>
      </c>
      <c r="I71" s="31">
        <v>485163</v>
      </c>
    </row>
    <row r="72" spans="2:9" s="6" customFormat="1" ht="9">
      <c r="B72" s="74">
        <v>61</v>
      </c>
      <c r="C72" s="27" t="s">
        <v>142</v>
      </c>
      <c r="D72" s="50">
        <f>G72*56.001</f>
        <v>154450.758</v>
      </c>
      <c r="E72" s="51" t="s">
        <v>110</v>
      </c>
      <c r="F72" s="176" t="s">
        <v>6</v>
      </c>
      <c r="G72" s="29">
        <v>2758</v>
      </c>
      <c r="H72" s="133">
        <v>2</v>
      </c>
      <c r="I72" s="31">
        <v>5516</v>
      </c>
    </row>
    <row r="73" spans="2:9" s="6" customFormat="1" ht="9">
      <c r="B73" s="74">
        <v>62</v>
      </c>
      <c r="C73" s="27" t="s">
        <v>90</v>
      </c>
      <c r="D73" s="50">
        <f>G73*6.820992</f>
        <v>10770.346368</v>
      </c>
      <c r="E73" s="51" t="s">
        <v>118</v>
      </c>
      <c r="F73" s="28" t="s">
        <v>95</v>
      </c>
      <c r="G73" s="29">
        <v>1579</v>
      </c>
      <c r="H73" s="133">
        <v>20</v>
      </c>
      <c r="I73" s="31">
        <v>31580</v>
      </c>
    </row>
    <row r="74" spans="2:9" s="6" customFormat="1" ht="9">
      <c r="B74" s="74">
        <v>63</v>
      </c>
      <c r="C74" s="27" t="s">
        <v>91</v>
      </c>
      <c r="D74" s="50"/>
      <c r="E74" s="51"/>
      <c r="F74" s="28" t="s">
        <v>4</v>
      </c>
      <c r="G74" s="29">
        <v>230965</v>
      </c>
      <c r="H74" s="133">
        <v>0.2</v>
      </c>
      <c r="I74" s="31">
        <v>46193</v>
      </c>
    </row>
    <row r="75" spans="2:9" s="6" customFormat="1" ht="9">
      <c r="B75" s="74">
        <v>64</v>
      </c>
      <c r="C75" s="27" t="s">
        <v>92</v>
      </c>
      <c r="D75" s="50"/>
      <c r="E75" s="51"/>
      <c r="F75" s="28" t="s">
        <v>21</v>
      </c>
      <c r="G75" s="29">
        <v>13951</v>
      </c>
      <c r="H75" s="135">
        <v>0.6666666666666666</v>
      </c>
      <c r="I75" s="31">
        <v>9301</v>
      </c>
    </row>
    <row r="76" spans="2:9" s="6" customFormat="1" ht="9">
      <c r="B76" s="74">
        <v>65</v>
      </c>
      <c r="C76" s="27" t="s">
        <v>93</v>
      </c>
      <c r="D76" s="50"/>
      <c r="E76" s="51"/>
      <c r="F76" s="28" t="s">
        <v>21</v>
      </c>
      <c r="G76" s="29">
        <v>15098</v>
      </c>
      <c r="H76" s="133">
        <v>6</v>
      </c>
      <c r="I76" s="31">
        <v>90588</v>
      </c>
    </row>
    <row r="77" spans="2:9" s="6" customFormat="1" ht="10.5" customHeight="1">
      <c r="B77" s="79">
        <v>66</v>
      </c>
      <c r="C77" s="38" t="s">
        <v>94</v>
      </c>
      <c r="D77" s="57">
        <f>G77*56.001</f>
        <v>501040.947</v>
      </c>
      <c r="E77" s="58" t="s">
        <v>110</v>
      </c>
      <c r="F77" s="33" t="s">
        <v>6</v>
      </c>
      <c r="G77" s="34">
        <v>8947</v>
      </c>
      <c r="H77" s="140">
        <v>2.25</v>
      </c>
      <c r="I77" s="35">
        <v>20131</v>
      </c>
    </row>
    <row r="78" spans="2:9" s="6" customFormat="1" ht="9">
      <c r="B78" s="26"/>
      <c r="C78" s="8"/>
      <c r="D78" s="9"/>
      <c r="E78" s="10"/>
      <c r="F78" s="3"/>
      <c r="G78" s="21"/>
      <c r="H78" s="22"/>
      <c r="I78" s="21"/>
    </row>
    <row r="79" spans="2:9" s="6" customFormat="1" ht="15" customHeight="1">
      <c r="B79" s="266" t="s">
        <v>113</v>
      </c>
      <c r="C79" s="269" t="s">
        <v>104</v>
      </c>
      <c r="D79" s="269"/>
      <c r="E79" s="269"/>
      <c r="F79" s="269"/>
      <c r="G79" s="269"/>
      <c r="H79" s="269"/>
      <c r="I79" s="269"/>
    </row>
    <row r="80" spans="2:9" s="6" customFormat="1" ht="24.75" customHeight="1">
      <c r="B80" s="266"/>
      <c r="C80" s="269"/>
      <c r="D80" s="269"/>
      <c r="E80" s="269"/>
      <c r="F80" s="269"/>
      <c r="G80" s="269"/>
      <c r="H80" s="269"/>
      <c r="I80" s="269"/>
    </row>
    <row r="81" spans="2:9" s="6" customFormat="1" ht="9" customHeight="1">
      <c r="B81" s="8"/>
      <c r="C81" s="8"/>
      <c r="D81" s="8"/>
      <c r="E81" s="8"/>
      <c r="F81" s="8"/>
      <c r="G81" s="8"/>
      <c r="H81" s="8"/>
      <c r="I81" s="8"/>
    </row>
    <row r="82" spans="2:9" s="6" customFormat="1" ht="50.25" customHeight="1">
      <c r="B82" s="26"/>
      <c r="C82" s="8"/>
      <c r="D82" s="9"/>
      <c r="E82" s="10"/>
      <c r="F82" s="3"/>
      <c r="G82" s="21"/>
      <c r="H82" s="22"/>
      <c r="I82" s="21"/>
    </row>
    <row r="83" spans="2:9" s="6" customFormat="1" ht="11.25">
      <c r="B83" s="60" t="s">
        <v>184</v>
      </c>
      <c r="C83" s="8"/>
      <c r="D83" s="9"/>
      <c r="E83" s="10"/>
      <c r="F83" s="3"/>
      <c r="G83" s="21"/>
      <c r="H83" s="22"/>
      <c r="I83" s="21"/>
    </row>
    <row r="84" spans="2:9" s="6" customFormat="1" ht="9">
      <c r="B84" s="84"/>
      <c r="C84" s="8"/>
      <c r="D84" s="9"/>
      <c r="E84" s="10"/>
      <c r="F84" s="3"/>
      <c r="G84" s="21"/>
      <c r="H84" s="22"/>
      <c r="I84" s="21"/>
    </row>
    <row r="85" spans="2:9" s="6" customFormat="1" ht="11.25">
      <c r="B85" s="84"/>
      <c r="C85" s="120" t="s">
        <v>164</v>
      </c>
      <c r="D85" s="9"/>
      <c r="E85" s="10"/>
      <c r="F85" s="3"/>
      <c r="G85" s="130">
        <f>SUM(I62:I77)</f>
        <v>33101634</v>
      </c>
      <c r="H85" s="131" t="s">
        <v>182</v>
      </c>
      <c r="I85" s="21"/>
    </row>
    <row r="86" spans="2:17" ht="6" customHeight="1">
      <c r="B86" s="233"/>
      <c r="G86" s="21"/>
      <c r="H86" s="144"/>
      <c r="I86" s="21"/>
      <c r="K86" s="7"/>
      <c r="L86" s="7"/>
      <c r="M86" s="7"/>
      <c r="N86" s="7"/>
      <c r="O86" s="7"/>
      <c r="P86" s="7"/>
      <c r="Q86" s="7"/>
    </row>
    <row r="87" spans="2:17" ht="12.75" customHeight="1">
      <c r="B87" s="252" t="s">
        <v>300</v>
      </c>
      <c r="C87" s="253" t="s">
        <v>301</v>
      </c>
      <c r="D87" s="253"/>
      <c r="E87" s="253"/>
      <c r="F87" s="253"/>
      <c r="G87" s="253"/>
      <c r="H87" s="253"/>
      <c r="I87" s="253"/>
      <c r="K87" s="7"/>
      <c r="L87" s="7"/>
      <c r="M87" s="7"/>
      <c r="N87" s="7"/>
      <c r="O87" s="7"/>
      <c r="P87" s="7"/>
      <c r="Q87" s="7"/>
    </row>
    <row r="88" spans="2:17" ht="14.25" customHeight="1">
      <c r="B88" s="252"/>
      <c r="C88" s="253"/>
      <c r="D88" s="253"/>
      <c r="E88" s="253"/>
      <c r="F88" s="253"/>
      <c r="G88" s="253"/>
      <c r="H88" s="253"/>
      <c r="I88" s="253"/>
      <c r="K88" s="7"/>
      <c r="L88" s="7"/>
      <c r="M88" s="7"/>
      <c r="N88" s="7"/>
      <c r="O88" s="7"/>
      <c r="P88" s="7"/>
      <c r="Q88" s="7"/>
    </row>
    <row r="89" spans="2:9" s="6" customFormat="1" ht="9">
      <c r="B89" s="26"/>
      <c r="C89" s="8"/>
      <c r="D89" s="9"/>
      <c r="E89" s="10"/>
      <c r="F89" s="24"/>
      <c r="G89" s="21"/>
      <c r="H89" s="22"/>
      <c r="I89" s="21"/>
    </row>
    <row r="90" spans="2:9" s="6" customFormat="1" ht="9">
      <c r="B90" s="26"/>
      <c r="C90" s="8"/>
      <c r="D90" s="9"/>
      <c r="E90" s="10"/>
      <c r="F90" s="24"/>
      <c r="G90" s="21"/>
      <c r="H90" s="22"/>
      <c r="I90" s="21"/>
    </row>
    <row r="91" spans="2:9" s="6" customFormat="1" ht="9">
      <c r="B91" s="26"/>
      <c r="C91" s="8"/>
      <c r="D91" s="9"/>
      <c r="E91" s="10"/>
      <c r="F91" s="3"/>
      <c r="G91" s="21"/>
      <c r="H91" s="22"/>
      <c r="I91" s="21"/>
    </row>
    <row r="92" spans="2:9" s="6" customFormat="1" ht="9">
      <c r="B92" s="26"/>
      <c r="C92" s="8"/>
      <c r="D92" s="9"/>
      <c r="E92" s="10"/>
      <c r="F92" s="3"/>
      <c r="G92" s="21"/>
      <c r="H92" s="22"/>
      <c r="I92" s="21"/>
    </row>
    <row r="93" spans="2:9" s="6" customFormat="1" ht="9">
      <c r="B93" s="26"/>
      <c r="C93" s="8"/>
      <c r="D93" s="9"/>
      <c r="E93" s="10"/>
      <c r="F93" s="3"/>
      <c r="G93" s="21"/>
      <c r="H93" s="22"/>
      <c r="I93" s="21"/>
    </row>
    <row r="94" spans="2:9" s="6" customFormat="1" ht="9">
      <c r="B94" s="26"/>
      <c r="C94" s="8"/>
      <c r="D94" s="9"/>
      <c r="E94" s="10"/>
      <c r="F94" s="3"/>
      <c r="G94" s="21"/>
      <c r="H94" s="22"/>
      <c r="I94" s="21"/>
    </row>
    <row r="95" spans="2:9" s="6" customFormat="1" ht="9">
      <c r="B95" s="26"/>
      <c r="C95" s="8"/>
      <c r="D95" s="9"/>
      <c r="E95" s="10"/>
      <c r="F95" s="3"/>
      <c r="G95" s="21"/>
      <c r="H95" s="22"/>
      <c r="I95" s="21"/>
    </row>
    <row r="96" spans="2:9" s="6" customFormat="1" ht="9">
      <c r="B96" s="26"/>
      <c r="C96" s="8"/>
      <c r="D96" s="9"/>
      <c r="E96" s="10"/>
      <c r="F96" s="24"/>
      <c r="G96" s="21"/>
      <c r="H96" s="22"/>
      <c r="I96" s="21"/>
    </row>
    <row r="97" spans="2:9" s="6" customFormat="1" ht="9">
      <c r="B97" s="26"/>
      <c r="C97" s="8"/>
      <c r="D97" s="9"/>
      <c r="E97" s="10"/>
      <c r="F97" s="3"/>
      <c r="G97" s="21"/>
      <c r="H97" s="22"/>
      <c r="I97" s="21"/>
    </row>
    <row r="98" spans="2:9" s="6" customFormat="1" ht="9">
      <c r="B98" s="26"/>
      <c r="C98" s="8"/>
      <c r="D98" s="9"/>
      <c r="E98" s="10"/>
      <c r="F98" s="3"/>
      <c r="G98" s="21"/>
      <c r="H98" s="22"/>
      <c r="I98" s="21"/>
    </row>
    <row r="99" spans="2:9" s="6" customFormat="1" ht="9">
      <c r="B99" s="26"/>
      <c r="C99" s="8"/>
      <c r="D99" s="9"/>
      <c r="E99" s="10"/>
      <c r="F99" s="3"/>
      <c r="G99" s="21"/>
      <c r="H99" s="22"/>
      <c r="I99" s="21"/>
    </row>
    <row r="100" spans="2:9" s="6" customFormat="1" ht="9">
      <c r="B100" s="26"/>
      <c r="C100" s="8"/>
      <c r="D100" s="9"/>
      <c r="E100" s="10"/>
      <c r="F100" s="3"/>
      <c r="G100" s="21"/>
      <c r="H100" s="22"/>
      <c r="I100" s="25"/>
    </row>
    <row r="101" spans="2:9" s="6" customFormat="1" ht="9">
      <c r="B101" s="26"/>
      <c r="C101" s="8"/>
      <c r="D101" s="9"/>
      <c r="E101" s="10"/>
      <c r="F101" s="3"/>
      <c r="G101" s="21"/>
      <c r="H101" s="22"/>
      <c r="I101" s="25"/>
    </row>
    <row r="102" spans="2:9" s="6" customFormat="1" ht="15" customHeight="1">
      <c r="B102" s="8"/>
      <c r="C102" s="8"/>
      <c r="D102" s="9"/>
      <c r="E102" s="10"/>
      <c r="F102" s="3"/>
      <c r="G102" s="4"/>
      <c r="H102" s="5"/>
      <c r="I102" s="4"/>
    </row>
    <row r="103" spans="2:9" s="6" customFormat="1" ht="9">
      <c r="B103" s="26"/>
      <c r="C103" s="8"/>
      <c r="D103" s="9"/>
      <c r="E103" s="10"/>
      <c r="F103" s="3"/>
      <c r="G103" s="4"/>
      <c r="H103" s="5"/>
      <c r="I103" s="4"/>
    </row>
    <row r="104" spans="2:9" s="6" customFormat="1" ht="9">
      <c r="B104" s="26"/>
      <c r="C104" s="8"/>
      <c r="D104" s="9"/>
      <c r="E104" s="10"/>
      <c r="F104" s="3"/>
      <c r="G104" s="4"/>
      <c r="H104" s="5"/>
      <c r="I104" s="4"/>
    </row>
    <row r="105" spans="2:9" s="6" customFormat="1" ht="9">
      <c r="B105" s="26"/>
      <c r="C105" s="8"/>
      <c r="D105" s="9"/>
      <c r="E105" s="10"/>
      <c r="F105" s="3"/>
      <c r="G105" s="4"/>
      <c r="H105" s="5"/>
      <c r="I105" s="4"/>
    </row>
    <row r="106" spans="2:9" s="6" customFormat="1" ht="9">
      <c r="B106" s="26"/>
      <c r="C106" s="8"/>
      <c r="D106" s="9"/>
      <c r="E106" s="10"/>
      <c r="F106" s="3"/>
      <c r="G106" s="4"/>
      <c r="H106" s="5"/>
      <c r="I106" s="4"/>
    </row>
    <row r="107" spans="2:9" s="6" customFormat="1" ht="9">
      <c r="B107" s="26"/>
      <c r="C107" s="8"/>
      <c r="D107" s="9"/>
      <c r="E107" s="10"/>
      <c r="F107" s="3"/>
      <c r="G107" s="4"/>
      <c r="H107" s="5"/>
      <c r="I107" s="4"/>
    </row>
    <row r="108" spans="2:17" s="8" customFormat="1" ht="9">
      <c r="B108" s="26"/>
      <c r="D108" s="9"/>
      <c r="E108" s="10"/>
      <c r="F108" s="3"/>
      <c r="G108" s="4"/>
      <c r="H108" s="5"/>
      <c r="I108" s="4"/>
      <c r="J108" s="6"/>
      <c r="K108" s="6"/>
      <c r="L108" s="6"/>
      <c r="M108" s="6"/>
      <c r="N108" s="6"/>
      <c r="O108" s="6"/>
      <c r="P108" s="6"/>
      <c r="Q108" s="6"/>
    </row>
    <row r="109" spans="2:17" s="8" customFormat="1" ht="9">
      <c r="B109" s="26"/>
      <c r="D109" s="9"/>
      <c r="E109" s="10"/>
      <c r="F109" s="3"/>
      <c r="G109" s="4"/>
      <c r="H109" s="5"/>
      <c r="I109" s="4"/>
      <c r="J109" s="6"/>
      <c r="K109" s="6"/>
      <c r="L109" s="6"/>
      <c r="M109" s="6"/>
      <c r="N109" s="6"/>
      <c r="O109" s="6"/>
      <c r="P109" s="6"/>
      <c r="Q109" s="6"/>
    </row>
    <row r="110" spans="2:17" s="8" customFormat="1" ht="9">
      <c r="B110" s="26"/>
      <c r="D110" s="9"/>
      <c r="E110" s="10"/>
      <c r="F110" s="3"/>
      <c r="G110" s="4"/>
      <c r="H110" s="5"/>
      <c r="I110" s="4"/>
      <c r="J110" s="6"/>
      <c r="K110" s="6"/>
      <c r="L110" s="6"/>
      <c r="M110" s="6"/>
      <c r="N110" s="6"/>
      <c r="O110" s="6"/>
      <c r="P110" s="6"/>
      <c r="Q110" s="6"/>
    </row>
    <row r="111" spans="2:17" s="8" customFormat="1" ht="9">
      <c r="B111" s="26"/>
      <c r="D111" s="9"/>
      <c r="E111" s="10"/>
      <c r="F111" s="3"/>
      <c r="G111" s="4"/>
      <c r="H111" s="5"/>
      <c r="I111" s="4"/>
      <c r="J111" s="6"/>
      <c r="K111" s="6"/>
      <c r="L111" s="6"/>
      <c r="M111" s="6"/>
      <c r="N111" s="6"/>
      <c r="O111" s="6"/>
      <c r="P111" s="6"/>
      <c r="Q111" s="6"/>
    </row>
    <row r="112" spans="2:17" s="8" customFormat="1" ht="9">
      <c r="B112" s="26"/>
      <c r="D112" s="9"/>
      <c r="E112" s="10"/>
      <c r="F112" s="3"/>
      <c r="G112" s="4"/>
      <c r="H112" s="5"/>
      <c r="I112" s="4"/>
      <c r="J112" s="6"/>
      <c r="K112" s="6"/>
      <c r="L112" s="6"/>
      <c r="M112" s="6"/>
      <c r="N112" s="6"/>
      <c r="O112" s="6"/>
      <c r="P112" s="6"/>
      <c r="Q112" s="6"/>
    </row>
    <row r="113" spans="2:17" s="8" customFormat="1" ht="9">
      <c r="B113" s="26"/>
      <c r="D113" s="9"/>
      <c r="E113" s="10"/>
      <c r="F113" s="3"/>
      <c r="G113" s="4"/>
      <c r="H113" s="5"/>
      <c r="I113" s="4"/>
      <c r="J113" s="6"/>
      <c r="K113" s="6"/>
      <c r="L113" s="6"/>
      <c r="M113" s="6"/>
      <c r="N113" s="6"/>
      <c r="O113" s="6"/>
      <c r="P113" s="6"/>
      <c r="Q113" s="6"/>
    </row>
    <row r="114" spans="2:17" s="8" customFormat="1" ht="9">
      <c r="B114" s="26"/>
      <c r="D114" s="9"/>
      <c r="E114" s="10"/>
      <c r="F114" s="3"/>
      <c r="G114" s="4"/>
      <c r="H114" s="5"/>
      <c r="I114" s="4"/>
      <c r="J114" s="6"/>
      <c r="K114" s="6"/>
      <c r="L114" s="6"/>
      <c r="M114" s="6"/>
      <c r="N114" s="6"/>
      <c r="O114" s="6"/>
      <c r="P114" s="6"/>
      <c r="Q114" s="6"/>
    </row>
    <row r="115" spans="2:17" s="8" customFormat="1" ht="9">
      <c r="B115" s="26"/>
      <c r="D115" s="9"/>
      <c r="E115" s="10"/>
      <c r="F115" s="3"/>
      <c r="G115" s="4"/>
      <c r="H115" s="5"/>
      <c r="I115" s="4"/>
      <c r="J115" s="6"/>
      <c r="K115" s="6"/>
      <c r="L115" s="6"/>
      <c r="M115" s="6"/>
      <c r="N115" s="6"/>
      <c r="O115" s="6"/>
      <c r="P115" s="6"/>
      <c r="Q115" s="6"/>
    </row>
    <row r="116" spans="2:17" s="8" customFormat="1" ht="9">
      <c r="B116" s="26"/>
      <c r="D116" s="9"/>
      <c r="E116" s="10"/>
      <c r="F116" s="3"/>
      <c r="G116" s="4"/>
      <c r="H116" s="5"/>
      <c r="I116" s="4"/>
      <c r="J116" s="6"/>
      <c r="K116" s="6"/>
      <c r="L116" s="6"/>
      <c r="M116" s="6"/>
      <c r="N116" s="6"/>
      <c r="O116" s="6"/>
      <c r="P116" s="6"/>
      <c r="Q116" s="6"/>
    </row>
    <row r="117" spans="2:17" s="8" customFormat="1" ht="9">
      <c r="B117" s="26"/>
      <c r="D117" s="9"/>
      <c r="E117" s="10"/>
      <c r="F117" s="3"/>
      <c r="G117" s="4"/>
      <c r="H117" s="5"/>
      <c r="I117" s="4"/>
      <c r="J117" s="6"/>
      <c r="K117" s="6"/>
      <c r="L117" s="6"/>
      <c r="M117" s="6"/>
      <c r="N117" s="6"/>
      <c r="O117" s="6"/>
      <c r="P117" s="6"/>
      <c r="Q117" s="6"/>
    </row>
    <row r="118" spans="2:17" s="8" customFormat="1" ht="9">
      <c r="B118" s="26"/>
      <c r="D118" s="9"/>
      <c r="E118" s="10"/>
      <c r="F118" s="3"/>
      <c r="G118" s="4"/>
      <c r="H118" s="5"/>
      <c r="I118" s="4"/>
      <c r="J118" s="6"/>
      <c r="K118" s="6"/>
      <c r="L118" s="6"/>
      <c r="M118" s="6"/>
      <c r="N118" s="6"/>
      <c r="O118" s="6"/>
      <c r="P118" s="6"/>
      <c r="Q118" s="6"/>
    </row>
    <row r="119" spans="2:17" s="8" customFormat="1" ht="9">
      <c r="B119" s="26"/>
      <c r="D119" s="9"/>
      <c r="E119" s="10"/>
      <c r="F119" s="3"/>
      <c r="G119" s="4"/>
      <c r="H119" s="5"/>
      <c r="I119" s="4"/>
      <c r="J119" s="6"/>
      <c r="K119" s="6"/>
      <c r="L119" s="6"/>
      <c r="M119" s="6"/>
      <c r="N119" s="6"/>
      <c r="O119" s="6"/>
      <c r="P119" s="6"/>
      <c r="Q119" s="6"/>
    </row>
    <row r="120" spans="2:17" s="8" customFormat="1" ht="9">
      <c r="B120" s="26"/>
      <c r="D120" s="9"/>
      <c r="E120" s="10"/>
      <c r="F120" s="3"/>
      <c r="G120" s="4"/>
      <c r="H120" s="5"/>
      <c r="I120" s="4"/>
      <c r="J120" s="6"/>
      <c r="K120" s="6"/>
      <c r="L120" s="6"/>
      <c r="M120" s="6"/>
      <c r="N120" s="6"/>
      <c r="O120" s="6"/>
      <c r="P120" s="6"/>
      <c r="Q120" s="6"/>
    </row>
    <row r="121" spans="2:17" s="8" customFormat="1" ht="9">
      <c r="B121" s="26"/>
      <c r="D121" s="9"/>
      <c r="E121" s="10"/>
      <c r="F121" s="3"/>
      <c r="G121" s="4"/>
      <c r="H121" s="5"/>
      <c r="I121" s="4"/>
      <c r="J121" s="6"/>
      <c r="K121" s="6"/>
      <c r="L121" s="6"/>
      <c r="M121" s="6"/>
      <c r="N121" s="6"/>
      <c r="O121" s="6"/>
      <c r="P121" s="6"/>
      <c r="Q121" s="6"/>
    </row>
    <row r="122" spans="2:17" s="8" customFormat="1" ht="9">
      <c r="B122" s="26"/>
      <c r="D122" s="9"/>
      <c r="E122" s="10"/>
      <c r="F122" s="3"/>
      <c r="G122" s="4"/>
      <c r="H122" s="5"/>
      <c r="I122" s="4"/>
      <c r="J122" s="6"/>
      <c r="K122" s="6"/>
      <c r="L122" s="6"/>
      <c r="M122" s="6"/>
      <c r="N122" s="6"/>
      <c r="O122" s="6"/>
      <c r="P122" s="6"/>
      <c r="Q122" s="6"/>
    </row>
    <row r="123" spans="2:17" s="8" customFormat="1" ht="9">
      <c r="B123" s="26"/>
      <c r="D123" s="9"/>
      <c r="E123" s="10"/>
      <c r="F123" s="3"/>
      <c r="G123" s="4"/>
      <c r="H123" s="5"/>
      <c r="I123" s="4"/>
      <c r="J123" s="6"/>
      <c r="K123" s="6"/>
      <c r="L123" s="6"/>
      <c r="M123" s="6"/>
      <c r="N123" s="6"/>
      <c r="O123" s="6"/>
      <c r="P123" s="6"/>
      <c r="Q123" s="6"/>
    </row>
    <row r="124" spans="2:17" s="8" customFormat="1" ht="9">
      <c r="B124" s="26"/>
      <c r="D124" s="9"/>
      <c r="E124" s="10"/>
      <c r="F124" s="3"/>
      <c r="G124" s="4"/>
      <c r="H124" s="5"/>
      <c r="I124" s="4"/>
      <c r="J124" s="6"/>
      <c r="K124" s="6"/>
      <c r="L124" s="6"/>
      <c r="M124" s="6"/>
      <c r="N124" s="6"/>
      <c r="O124" s="6"/>
      <c r="P124" s="6"/>
      <c r="Q124" s="6"/>
    </row>
    <row r="125" spans="2:17" s="8" customFormat="1" ht="9">
      <c r="B125" s="26"/>
      <c r="D125" s="9"/>
      <c r="E125" s="10"/>
      <c r="F125" s="3"/>
      <c r="G125" s="4"/>
      <c r="H125" s="5"/>
      <c r="I125" s="4"/>
      <c r="J125" s="6"/>
      <c r="K125" s="6"/>
      <c r="L125" s="6"/>
      <c r="M125" s="6"/>
      <c r="N125" s="6"/>
      <c r="O125" s="6"/>
      <c r="P125" s="6"/>
      <c r="Q125" s="6"/>
    </row>
    <row r="126" spans="2:17" s="8" customFormat="1" ht="9">
      <c r="B126" s="26"/>
      <c r="D126" s="9"/>
      <c r="E126" s="10"/>
      <c r="F126" s="3"/>
      <c r="G126" s="4"/>
      <c r="H126" s="5"/>
      <c r="I126" s="4"/>
      <c r="J126" s="6"/>
      <c r="K126" s="6"/>
      <c r="L126" s="6"/>
      <c r="M126" s="6"/>
      <c r="N126" s="6"/>
      <c r="O126" s="6"/>
      <c r="P126" s="6"/>
      <c r="Q126" s="6"/>
    </row>
    <row r="127" spans="2:17" s="8" customFormat="1" ht="9">
      <c r="B127" s="26"/>
      <c r="D127" s="9"/>
      <c r="E127" s="10"/>
      <c r="F127" s="3"/>
      <c r="G127" s="4"/>
      <c r="H127" s="5"/>
      <c r="I127" s="4"/>
      <c r="J127" s="6"/>
      <c r="K127" s="6"/>
      <c r="L127" s="6"/>
      <c r="M127" s="6"/>
      <c r="N127" s="6"/>
      <c r="O127" s="6"/>
      <c r="P127" s="6"/>
      <c r="Q127" s="6"/>
    </row>
    <row r="128" spans="2:17" s="8" customFormat="1" ht="9">
      <c r="B128" s="26"/>
      <c r="D128" s="9"/>
      <c r="E128" s="10"/>
      <c r="F128" s="3"/>
      <c r="G128" s="4"/>
      <c r="H128" s="5"/>
      <c r="I128" s="4"/>
      <c r="J128" s="6"/>
      <c r="K128" s="6"/>
      <c r="L128" s="6"/>
      <c r="M128" s="6"/>
      <c r="N128" s="6"/>
      <c r="O128" s="6"/>
      <c r="P128" s="6"/>
      <c r="Q128" s="6"/>
    </row>
    <row r="129" spans="2:17" s="8" customFormat="1" ht="9">
      <c r="B129" s="26"/>
      <c r="D129" s="9"/>
      <c r="E129" s="10"/>
      <c r="F129" s="3"/>
      <c r="G129" s="4"/>
      <c r="H129" s="5"/>
      <c r="I129" s="4"/>
      <c r="J129" s="6"/>
      <c r="K129" s="6"/>
      <c r="L129" s="6"/>
      <c r="M129" s="6"/>
      <c r="N129" s="6"/>
      <c r="O129" s="6"/>
      <c r="P129" s="6"/>
      <c r="Q129" s="6"/>
    </row>
    <row r="130" spans="2:17" s="8" customFormat="1" ht="9">
      <c r="B130" s="26"/>
      <c r="D130" s="9"/>
      <c r="E130" s="10"/>
      <c r="F130" s="3"/>
      <c r="G130" s="4"/>
      <c r="H130" s="5"/>
      <c r="I130" s="4"/>
      <c r="J130" s="6"/>
      <c r="K130" s="6"/>
      <c r="L130" s="6"/>
      <c r="M130" s="6"/>
      <c r="N130" s="6"/>
      <c r="O130" s="6"/>
      <c r="P130" s="6"/>
      <c r="Q130" s="6"/>
    </row>
    <row r="131" spans="2:17" s="8" customFormat="1" ht="9">
      <c r="B131" s="26"/>
      <c r="D131" s="9"/>
      <c r="E131" s="10"/>
      <c r="F131" s="3"/>
      <c r="G131" s="4"/>
      <c r="H131" s="5"/>
      <c r="I131" s="4"/>
      <c r="J131" s="6"/>
      <c r="K131" s="6"/>
      <c r="L131" s="6"/>
      <c r="M131" s="6"/>
      <c r="N131" s="6"/>
      <c r="O131" s="6"/>
      <c r="P131" s="6"/>
      <c r="Q131" s="6"/>
    </row>
    <row r="132" spans="2:17" s="8" customFormat="1" ht="9">
      <c r="B132" s="26"/>
      <c r="D132" s="9"/>
      <c r="E132" s="10"/>
      <c r="F132" s="3"/>
      <c r="G132" s="4"/>
      <c r="H132" s="5"/>
      <c r="I132" s="4"/>
      <c r="J132" s="6"/>
      <c r="K132" s="6"/>
      <c r="L132" s="6"/>
      <c r="M132" s="6"/>
      <c r="N132" s="6"/>
      <c r="O132" s="6"/>
      <c r="P132" s="6"/>
      <c r="Q132" s="6"/>
    </row>
    <row r="133" spans="2:17" s="8" customFormat="1" ht="9">
      <c r="B133" s="26"/>
      <c r="D133" s="9"/>
      <c r="E133" s="10"/>
      <c r="F133" s="3"/>
      <c r="G133" s="4"/>
      <c r="H133" s="5"/>
      <c r="I133" s="4"/>
      <c r="J133" s="6"/>
      <c r="K133" s="6"/>
      <c r="L133" s="6"/>
      <c r="M133" s="6"/>
      <c r="N133" s="6"/>
      <c r="O133" s="6"/>
      <c r="P133" s="6"/>
      <c r="Q133" s="6"/>
    </row>
    <row r="134" spans="2:17" s="8" customFormat="1" ht="9">
      <c r="B134" s="26"/>
      <c r="D134" s="9"/>
      <c r="E134" s="10"/>
      <c r="F134" s="3"/>
      <c r="G134" s="4"/>
      <c r="H134" s="5"/>
      <c r="I134" s="4"/>
      <c r="J134" s="6"/>
      <c r="K134" s="6"/>
      <c r="L134" s="6"/>
      <c r="M134" s="6"/>
      <c r="N134" s="6"/>
      <c r="O134" s="6"/>
      <c r="P134" s="6"/>
      <c r="Q134" s="6"/>
    </row>
    <row r="135" spans="2:17" s="8" customFormat="1" ht="9">
      <c r="B135" s="26"/>
      <c r="D135" s="9"/>
      <c r="E135" s="10"/>
      <c r="F135" s="3"/>
      <c r="G135" s="4"/>
      <c r="H135" s="5"/>
      <c r="I135" s="4"/>
      <c r="J135" s="6"/>
      <c r="K135" s="6"/>
      <c r="L135" s="6"/>
      <c r="M135" s="6"/>
      <c r="N135" s="6"/>
      <c r="O135" s="6"/>
      <c r="P135" s="6"/>
      <c r="Q135" s="6"/>
    </row>
    <row r="136" spans="2:17" s="8" customFormat="1" ht="9">
      <c r="B136" s="26"/>
      <c r="D136" s="9"/>
      <c r="E136" s="10"/>
      <c r="F136" s="3"/>
      <c r="G136" s="4"/>
      <c r="H136" s="5"/>
      <c r="I136" s="4"/>
      <c r="J136" s="6"/>
      <c r="K136" s="6"/>
      <c r="L136" s="6"/>
      <c r="M136" s="6"/>
      <c r="N136" s="6"/>
      <c r="O136" s="6"/>
      <c r="P136" s="6"/>
      <c r="Q136" s="6"/>
    </row>
    <row r="137" spans="2:17" s="8" customFormat="1" ht="9">
      <c r="B137" s="26"/>
      <c r="D137" s="9"/>
      <c r="E137" s="10"/>
      <c r="F137" s="3"/>
      <c r="G137" s="4"/>
      <c r="H137" s="5"/>
      <c r="I137" s="4"/>
      <c r="J137" s="6"/>
      <c r="K137" s="6"/>
      <c r="L137" s="6"/>
      <c r="M137" s="6"/>
      <c r="N137" s="6"/>
      <c r="O137" s="6"/>
      <c r="P137" s="6"/>
      <c r="Q137" s="6"/>
    </row>
    <row r="138" spans="2:17" s="8" customFormat="1" ht="9">
      <c r="B138" s="26"/>
      <c r="D138" s="9"/>
      <c r="E138" s="10"/>
      <c r="F138" s="3"/>
      <c r="G138" s="4"/>
      <c r="H138" s="5"/>
      <c r="I138" s="4"/>
      <c r="J138" s="6"/>
      <c r="K138" s="6"/>
      <c r="L138" s="6"/>
      <c r="M138" s="6"/>
      <c r="N138" s="6"/>
      <c r="O138" s="6"/>
      <c r="P138" s="6"/>
      <c r="Q138" s="6"/>
    </row>
    <row r="139" spans="2:17" s="8" customFormat="1" ht="9">
      <c r="B139" s="26"/>
      <c r="D139" s="9"/>
      <c r="E139" s="10"/>
      <c r="F139" s="3"/>
      <c r="G139" s="4"/>
      <c r="H139" s="5"/>
      <c r="I139" s="4"/>
      <c r="J139" s="6"/>
      <c r="K139" s="6"/>
      <c r="L139" s="6"/>
      <c r="M139" s="6"/>
      <c r="N139" s="6"/>
      <c r="O139" s="6"/>
      <c r="P139" s="6"/>
      <c r="Q139" s="6"/>
    </row>
    <row r="140" spans="2:17" s="8" customFormat="1" ht="9">
      <c r="B140" s="26"/>
      <c r="D140" s="9"/>
      <c r="E140" s="10"/>
      <c r="F140" s="3"/>
      <c r="G140" s="4"/>
      <c r="H140" s="5"/>
      <c r="I140" s="4"/>
      <c r="J140" s="6"/>
      <c r="K140" s="6"/>
      <c r="L140" s="6"/>
      <c r="M140" s="6"/>
      <c r="N140" s="6"/>
      <c r="O140" s="6"/>
      <c r="P140" s="6"/>
      <c r="Q140" s="6"/>
    </row>
    <row r="141" spans="2:17" s="8" customFormat="1" ht="9">
      <c r="B141" s="26"/>
      <c r="D141" s="9"/>
      <c r="E141" s="10"/>
      <c r="F141" s="3"/>
      <c r="G141" s="4"/>
      <c r="H141" s="5"/>
      <c r="I141" s="4"/>
      <c r="J141" s="6"/>
      <c r="K141" s="6"/>
      <c r="L141" s="6"/>
      <c r="M141" s="6"/>
      <c r="N141" s="6"/>
      <c r="O141" s="6"/>
      <c r="P141" s="6"/>
      <c r="Q141" s="6"/>
    </row>
    <row r="142" spans="2:17" s="8" customFormat="1" ht="9">
      <c r="B142" s="26"/>
      <c r="D142" s="9"/>
      <c r="E142" s="10"/>
      <c r="F142" s="3"/>
      <c r="G142" s="4"/>
      <c r="H142" s="5"/>
      <c r="I142" s="4"/>
      <c r="J142" s="6"/>
      <c r="K142" s="6"/>
      <c r="L142" s="6"/>
      <c r="M142" s="6"/>
      <c r="N142" s="6"/>
      <c r="O142" s="6"/>
      <c r="P142" s="6"/>
      <c r="Q142" s="6"/>
    </row>
    <row r="143" spans="2:17" s="8" customFormat="1" ht="9">
      <c r="B143" s="26"/>
      <c r="D143" s="9"/>
      <c r="E143" s="10"/>
      <c r="F143" s="3"/>
      <c r="G143" s="4"/>
      <c r="H143" s="5"/>
      <c r="I143" s="4"/>
      <c r="J143" s="6"/>
      <c r="K143" s="6"/>
      <c r="L143" s="6"/>
      <c r="M143" s="6"/>
      <c r="N143" s="6"/>
      <c r="O143" s="6"/>
      <c r="P143" s="6"/>
      <c r="Q143" s="6"/>
    </row>
    <row r="144" spans="2:17" s="8" customFormat="1" ht="9">
      <c r="B144" s="26"/>
      <c r="D144" s="9"/>
      <c r="E144" s="10"/>
      <c r="F144" s="3"/>
      <c r="G144" s="4"/>
      <c r="H144" s="5"/>
      <c r="I144" s="4"/>
      <c r="J144" s="6"/>
      <c r="K144" s="6"/>
      <c r="L144" s="6"/>
      <c r="M144" s="6"/>
      <c r="N144" s="6"/>
      <c r="O144" s="6"/>
      <c r="P144" s="6"/>
      <c r="Q144" s="6"/>
    </row>
    <row r="145" spans="2:17" s="8" customFormat="1" ht="9">
      <c r="B145" s="26"/>
      <c r="D145" s="9"/>
      <c r="E145" s="10"/>
      <c r="F145" s="3"/>
      <c r="G145" s="4"/>
      <c r="H145" s="5"/>
      <c r="I145" s="4"/>
      <c r="J145" s="6"/>
      <c r="K145" s="6"/>
      <c r="L145" s="6"/>
      <c r="M145" s="6"/>
      <c r="N145" s="6"/>
      <c r="O145" s="6"/>
      <c r="P145" s="6"/>
      <c r="Q145" s="6"/>
    </row>
    <row r="146" spans="2:17" s="8" customFormat="1" ht="9">
      <c r="B146" s="26"/>
      <c r="D146" s="9"/>
      <c r="E146" s="10"/>
      <c r="F146" s="3"/>
      <c r="G146" s="4"/>
      <c r="H146" s="5"/>
      <c r="I146" s="4"/>
      <c r="J146" s="6"/>
      <c r="K146" s="6"/>
      <c r="L146" s="6"/>
      <c r="M146" s="6"/>
      <c r="N146" s="6"/>
      <c r="O146" s="6"/>
      <c r="P146" s="6"/>
      <c r="Q146" s="6"/>
    </row>
    <row r="147" spans="2:17" s="8" customFormat="1" ht="9">
      <c r="B147" s="26"/>
      <c r="D147" s="9"/>
      <c r="E147" s="10"/>
      <c r="F147" s="3"/>
      <c r="G147" s="4"/>
      <c r="H147" s="5"/>
      <c r="I147" s="4"/>
      <c r="J147" s="6"/>
      <c r="K147" s="6"/>
      <c r="L147" s="6"/>
      <c r="M147" s="6"/>
      <c r="N147" s="6"/>
      <c r="O147" s="6"/>
      <c r="P147" s="6"/>
      <c r="Q147" s="6"/>
    </row>
    <row r="148" spans="2:17" s="8" customFormat="1" ht="9">
      <c r="B148" s="26"/>
      <c r="D148" s="9"/>
      <c r="E148" s="10"/>
      <c r="F148" s="3"/>
      <c r="G148" s="4"/>
      <c r="H148" s="5"/>
      <c r="I148" s="4"/>
      <c r="J148" s="6"/>
      <c r="K148" s="6"/>
      <c r="L148" s="6"/>
      <c r="M148" s="6"/>
      <c r="N148" s="6"/>
      <c r="O148" s="6"/>
      <c r="P148" s="6"/>
      <c r="Q148" s="6"/>
    </row>
    <row r="149" spans="2:17" s="8" customFormat="1" ht="9">
      <c r="B149" s="26"/>
      <c r="D149" s="9"/>
      <c r="E149" s="10"/>
      <c r="F149" s="3"/>
      <c r="G149" s="4"/>
      <c r="H149" s="5"/>
      <c r="I149" s="4"/>
      <c r="J149" s="6"/>
      <c r="K149" s="6"/>
      <c r="L149" s="6"/>
      <c r="M149" s="6"/>
      <c r="N149" s="6"/>
      <c r="O149" s="6"/>
      <c r="P149" s="6"/>
      <c r="Q149" s="6"/>
    </row>
    <row r="150" spans="2:17" s="8" customFormat="1" ht="9">
      <c r="B150" s="26"/>
      <c r="D150" s="9"/>
      <c r="E150" s="10"/>
      <c r="F150" s="3"/>
      <c r="G150" s="4"/>
      <c r="H150" s="5"/>
      <c r="I150" s="4"/>
      <c r="J150" s="6"/>
      <c r="K150" s="6"/>
      <c r="L150" s="6"/>
      <c r="M150" s="6"/>
      <c r="N150" s="6"/>
      <c r="O150" s="6"/>
      <c r="P150" s="6"/>
      <c r="Q150" s="6"/>
    </row>
    <row r="151" spans="2:17" s="8" customFormat="1" ht="9">
      <c r="B151" s="26"/>
      <c r="D151" s="9"/>
      <c r="E151" s="10"/>
      <c r="F151" s="3"/>
      <c r="G151" s="4"/>
      <c r="H151" s="5"/>
      <c r="I151" s="4"/>
      <c r="J151" s="6"/>
      <c r="K151" s="6"/>
      <c r="L151" s="6"/>
      <c r="M151" s="6"/>
      <c r="N151" s="6"/>
      <c r="O151" s="6"/>
      <c r="P151" s="6"/>
      <c r="Q151" s="6"/>
    </row>
    <row r="152" spans="2:17" s="8" customFormat="1" ht="9">
      <c r="B152" s="26"/>
      <c r="D152" s="9"/>
      <c r="E152" s="10"/>
      <c r="F152" s="3"/>
      <c r="G152" s="4"/>
      <c r="H152" s="5"/>
      <c r="I152" s="4"/>
      <c r="J152" s="6"/>
      <c r="K152" s="6"/>
      <c r="L152" s="6"/>
      <c r="M152" s="6"/>
      <c r="N152" s="6"/>
      <c r="O152" s="6"/>
      <c r="P152" s="6"/>
      <c r="Q152" s="6"/>
    </row>
    <row r="153" spans="2:17" s="8" customFormat="1" ht="9">
      <c r="B153" s="26"/>
      <c r="D153" s="9"/>
      <c r="E153" s="10"/>
      <c r="F153" s="3"/>
      <c r="G153" s="4"/>
      <c r="H153" s="5"/>
      <c r="I153" s="4"/>
      <c r="J153" s="6"/>
      <c r="K153" s="6"/>
      <c r="L153" s="6"/>
      <c r="M153" s="6"/>
      <c r="N153" s="6"/>
      <c r="O153" s="6"/>
      <c r="P153" s="6"/>
      <c r="Q153" s="6"/>
    </row>
    <row r="154" spans="2:17" s="8" customFormat="1" ht="9">
      <c r="B154" s="26"/>
      <c r="D154" s="9"/>
      <c r="E154" s="10"/>
      <c r="F154" s="3"/>
      <c r="G154" s="4"/>
      <c r="H154" s="5"/>
      <c r="I154" s="4"/>
      <c r="J154" s="6"/>
      <c r="K154" s="6"/>
      <c r="L154" s="6"/>
      <c r="M154" s="6"/>
      <c r="N154" s="6"/>
      <c r="O154" s="6"/>
      <c r="P154" s="6"/>
      <c r="Q154" s="6"/>
    </row>
    <row r="155" spans="2:17" s="8" customFormat="1" ht="9">
      <c r="B155" s="26"/>
      <c r="D155" s="9"/>
      <c r="E155" s="10"/>
      <c r="F155" s="3"/>
      <c r="G155" s="4"/>
      <c r="H155" s="5"/>
      <c r="I155" s="4"/>
      <c r="J155" s="6"/>
      <c r="K155" s="6"/>
      <c r="L155" s="6"/>
      <c r="M155" s="6"/>
      <c r="N155" s="6"/>
      <c r="O155" s="6"/>
      <c r="P155" s="6"/>
      <c r="Q155" s="6"/>
    </row>
    <row r="156" spans="2:17" s="8" customFormat="1" ht="9">
      <c r="B156" s="26"/>
      <c r="D156" s="9"/>
      <c r="E156" s="10"/>
      <c r="F156" s="3"/>
      <c r="G156" s="4"/>
      <c r="H156" s="5"/>
      <c r="I156" s="4"/>
      <c r="J156" s="6"/>
      <c r="K156" s="6"/>
      <c r="L156" s="6"/>
      <c r="M156" s="6"/>
      <c r="N156" s="6"/>
      <c r="O156" s="6"/>
      <c r="P156" s="6"/>
      <c r="Q156" s="6"/>
    </row>
    <row r="157" spans="2:17" s="8" customFormat="1" ht="9">
      <c r="B157" s="26"/>
      <c r="D157" s="9"/>
      <c r="E157" s="10"/>
      <c r="F157" s="3"/>
      <c r="G157" s="4"/>
      <c r="H157" s="5"/>
      <c r="I157" s="4"/>
      <c r="J157" s="6"/>
      <c r="K157" s="6"/>
      <c r="L157" s="6"/>
      <c r="M157" s="6"/>
      <c r="N157" s="6"/>
      <c r="O157" s="6"/>
      <c r="P157" s="6"/>
      <c r="Q157" s="6"/>
    </row>
    <row r="158" spans="2:17" s="8" customFormat="1" ht="9">
      <c r="B158" s="26"/>
      <c r="D158" s="9"/>
      <c r="E158" s="10"/>
      <c r="F158" s="3"/>
      <c r="G158" s="4"/>
      <c r="H158" s="5"/>
      <c r="I158" s="4"/>
      <c r="J158" s="6"/>
      <c r="K158" s="6"/>
      <c r="L158" s="6"/>
      <c r="M158" s="6"/>
      <c r="N158" s="6"/>
      <c r="O158" s="6"/>
      <c r="P158" s="6"/>
      <c r="Q158" s="6"/>
    </row>
    <row r="159" spans="2:17" s="8" customFormat="1" ht="9">
      <c r="B159" s="26"/>
      <c r="D159" s="9"/>
      <c r="E159" s="10"/>
      <c r="F159" s="3"/>
      <c r="G159" s="4"/>
      <c r="H159" s="5"/>
      <c r="I159" s="4"/>
      <c r="J159" s="6"/>
      <c r="K159" s="6"/>
      <c r="L159" s="6"/>
      <c r="M159" s="6"/>
      <c r="N159" s="6"/>
      <c r="O159" s="6"/>
      <c r="P159" s="6"/>
      <c r="Q159" s="6"/>
    </row>
    <row r="160" spans="2:17" s="8" customFormat="1" ht="9">
      <c r="B160" s="26"/>
      <c r="D160" s="9"/>
      <c r="E160" s="10"/>
      <c r="F160" s="3"/>
      <c r="G160" s="4"/>
      <c r="H160" s="5"/>
      <c r="I160" s="4"/>
      <c r="J160" s="6"/>
      <c r="K160" s="6"/>
      <c r="L160" s="6"/>
      <c r="M160" s="6"/>
      <c r="N160" s="6"/>
      <c r="O160" s="6"/>
      <c r="P160" s="6"/>
      <c r="Q160" s="6"/>
    </row>
    <row r="161" spans="2:17" s="8" customFormat="1" ht="9">
      <c r="B161" s="26"/>
      <c r="D161" s="9"/>
      <c r="E161" s="10"/>
      <c r="F161" s="3"/>
      <c r="G161" s="4"/>
      <c r="H161" s="5"/>
      <c r="I161" s="4"/>
      <c r="J161" s="6"/>
      <c r="K161" s="6"/>
      <c r="L161" s="6"/>
      <c r="M161" s="6"/>
      <c r="N161" s="6"/>
      <c r="O161" s="6"/>
      <c r="P161" s="6"/>
      <c r="Q161" s="6"/>
    </row>
    <row r="162" spans="2:17" s="8" customFormat="1" ht="9">
      <c r="B162" s="26"/>
      <c r="D162" s="9"/>
      <c r="E162" s="10"/>
      <c r="F162" s="3"/>
      <c r="G162" s="4"/>
      <c r="H162" s="5"/>
      <c r="I162" s="4"/>
      <c r="J162" s="6"/>
      <c r="K162" s="6"/>
      <c r="L162" s="6"/>
      <c r="M162" s="6"/>
      <c r="N162" s="6"/>
      <c r="O162" s="6"/>
      <c r="P162" s="6"/>
      <c r="Q162" s="6"/>
    </row>
    <row r="163" spans="2:17" s="8" customFormat="1" ht="9">
      <c r="B163" s="26"/>
      <c r="D163" s="9"/>
      <c r="E163" s="10"/>
      <c r="F163" s="3"/>
      <c r="G163" s="4"/>
      <c r="H163" s="5"/>
      <c r="I163" s="4"/>
      <c r="J163" s="6"/>
      <c r="K163" s="6"/>
      <c r="L163" s="6"/>
      <c r="M163" s="6"/>
      <c r="N163" s="6"/>
      <c r="O163" s="6"/>
      <c r="P163" s="6"/>
      <c r="Q163" s="6"/>
    </row>
    <row r="164" spans="2:17" s="8" customFormat="1" ht="9">
      <c r="B164" s="26"/>
      <c r="D164" s="9"/>
      <c r="E164" s="10"/>
      <c r="F164" s="3"/>
      <c r="G164" s="4"/>
      <c r="H164" s="5"/>
      <c r="I164" s="4"/>
      <c r="J164" s="6"/>
      <c r="K164" s="6"/>
      <c r="L164" s="6"/>
      <c r="M164" s="6"/>
      <c r="N164" s="6"/>
      <c r="O164" s="6"/>
      <c r="P164" s="6"/>
      <c r="Q164" s="6"/>
    </row>
    <row r="165" spans="2:17" s="8" customFormat="1" ht="9">
      <c r="B165" s="26"/>
      <c r="D165" s="9"/>
      <c r="E165" s="10"/>
      <c r="F165" s="3"/>
      <c r="G165" s="4"/>
      <c r="H165" s="5"/>
      <c r="I165" s="4"/>
      <c r="J165" s="6"/>
      <c r="K165" s="6"/>
      <c r="L165" s="6"/>
      <c r="M165" s="6"/>
      <c r="N165" s="6"/>
      <c r="O165" s="6"/>
      <c r="P165" s="6"/>
      <c r="Q165" s="6"/>
    </row>
    <row r="166" spans="2:17" s="8" customFormat="1" ht="9">
      <c r="B166" s="26"/>
      <c r="D166" s="9"/>
      <c r="E166" s="10"/>
      <c r="F166" s="3"/>
      <c r="G166" s="4"/>
      <c r="H166" s="5"/>
      <c r="I166" s="4"/>
      <c r="J166" s="6"/>
      <c r="K166" s="6"/>
      <c r="L166" s="6"/>
      <c r="M166" s="6"/>
      <c r="N166" s="6"/>
      <c r="O166" s="6"/>
      <c r="P166" s="6"/>
      <c r="Q166" s="6"/>
    </row>
    <row r="167" spans="2:17" s="8" customFormat="1" ht="9">
      <c r="B167" s="26"/>
      <c r="D167" s="9"/>
      <c r="E167" s="10"/>
      <c r="F167" s="3"/>
      <c r="G167" s="4"/>
      <c r="H167" s="5"/>
      <c r="I167" s="4"/>
      <c r="J167" s="6"/>
      <c r="K167" s="6"/>
      <c r="L167" s="6"/>
      <c r="M167" s="6"/>
      <c r="N167" s="6"/>
      <c r="O167" s="6"/>
      <c r="P167" s="6"/>
      <c r="Q167" s="6"/>
    </row>
    <row r="168" spans="2:17" s="8" customFormat="1" ht="9">
      <c r="B168" s="26"/>
      <c r="D168" s="9"/>
      <c r="E168" s="10"/>
      <c r="F168" s="3"/>
      <c r="G168" s="4"/>
      <c r="H168" s="5"/>
      <c r="I168" s="4"/>
      <c r="J168" s="6"/>
      <c r="K168" s="6"/>
      <c r="L168" s="6"/>
      <c r="M168" s="6"/>
      <c r="N168" s="6"/>
      <c r="O168" s="6"/>
      <c r="P168" s="6"/>
      <c r="Q168" s="6"/>
    </row>
    <row r="169" spans="2:17" s="8" customFormat="1" ht="9">
      <c r="B169" s="26"/>
      <c r="D169" s="9"/>
      <c r="E169" s="10"/>
      <c r="F169" s="3"/>
      <c r="G169" s="4"/>
      <c r="H169" s="5"/>
      <c r="I169" s="4"/>
      <c r="J169" s="6"/>
      <c r="K169" s="6"/>
      <c r="L169" s="6"/>
      <c r="M169" s="6"/>
      <c r="N169" s="6"/>
      <c r="O169" s="6"/>
      <c r="P169" s="6"/>
      <c r="Q169" s="6"/>
    </row>
    <row r="170" spans="2:17" s="8" customFormat="1" ht="9">
      <c r="B170" s="26"/>
      <c r="D170" s="9"/>
      <c r="E170" s="10"/>
      <c r="F170" s="3"/>
      <c r="G170" s="4"/>
      <c r="H170" s="5"/>
      <c r="I170" s="4"/>
      <c r="J170" s="6"/>
      <c r="K170" s="6"/>
      <c r="L170" s="6"/>
      <c r="M170" s="6"/>
      <c r="N170" s="6"/>
      <c r="O170" s="6"/>
      <c r="P170" s="6"/>
      <c r="Q170" s="6"/>
    </row>
    <row r="171" spans="2:17" s="8" customFormat="1" ht="9">
      <c r="B171" s="26"/>
      <c r="D171" s="9"/>
      <c r="E171" s="10"/>
      <c r="F171" s="3"/>
      <c r="G171" s="4"/>
      <c r="H171" s="5"/>
      <c r="I171" s="4"/>
      <c r="J171" s="6"/>
      <c r="K171" s="6"/>
      <c r="L171" s="6"/>
      <c r="M171" s="6"/>
      <c r="N171" s="6"/>
      <c r="O171" s="6"/>
      <c r="P171" s="6"/>
      <c r="Q171" s="6"/>
    </row>
    <row r="172" spans="2:17" s="8" customFormat="1" ht="9">
      <c r="B172" s="26"/>
      <c r="D172" s="9"/>
      <c r="E172" s="10"/>
      <c r="F172" s="3"/>
      <c r="G172" s="4"/>
      <c r="H172" s="5"/>
      <c r="I172" s="4"/>
      <c r="J172" s="6"/>
      <c r="K172" s="6"/>
      <c r="L172" s="6"/>
      <c r="M172" s="6"/>
      <c r="N172" s="6"/>
      <c r="O172" s="6"/>
      <c r="P172" s="6"/>
      <c r="Q172" s="6"/>
    </row>
    <row r="173" spans="2:17" s="8" customFormat="1" ht="9">
      <c r="B173" s="26"/>
      <c r="D173" s="9"/>
      <c r="E173" s="10"/>
      <c r="F173" s="3"/>
      <c r="G173" s="4"/>
      <c r="H173" s="5"/>
      <c r="I173" s="4"/>
      <c r="J173" s="6"/>
      <c r="K173" s="6"/>
      <c r="L173" s="6"/>
      <c r="M173" s="6"/>
      <c r="N173" s="6"/>
      <c r="O173" s="6"/>
      <c r="P173" s="6"/>
      <c r="Q173" s="6"/>
    </row>
    <row r="174" spans="2:17" s="8" customFormat="1" ht="9">
      <c r="B174" s="26"/>
      <c r="D174" s="9"/>
      <c r="E174" s="10"/>
      <c r="F174" s="3"/>
      <c r="G174" s="4"/>
      <c r="H174" s="5"/>
      <c r="I174" s="4"/>
      <c r="J174" s="6"/>
      <c r="K174" s="6"/>
      <c r="L174" s="6"/>
      <c r="M174" s="6"/>
      <c r="N174" s="6"/>
      <c r="O174" s="6"/>
      <c r="P174" s="6"/>
      <c r="Q174" s="6"/>
    </row>
    <row r="175" spans="2:17" s="8" customFormat="1" ht="9">
      <c r="B175" s="26"/>
      <c r="D175" s="9"/>
      <c r="E175" s="10"/>
      <c r="F175" s="3"/>
      <c r="G175" s="4"/>
      <c r="H175" s="5"/>
      <c r="I175" s="4"/>
      <c r="J175" s="6"/>
      <c r="K175" s="6"/>
      <c r="L175" s="6"/>
      <c r="M175" s="6"/>
      <c r="N175" s="6"/>
      <c r="O175" s="6"/>
      <c r="P175" s="6"/>
      <c r="Q175" s="6"/>
    </row>
    <row r="176" spans="2:17" s="8" customFormat="1" ht="9">
      <c r="B176" s="26"/>
      <c r="D176" s="9"/>
      <c r="E176" s="10"/>
      <c r="F176" s="3"/>
      <c r="G176" s="4"/>
      <c r="H176" s="5"/>
      <c r="I176" s="4"/>
      <c r="J176" s="6"/>
      <c r="K176" s="6"/>
      <c r="L176" s="6"/>
      <c r="M176" s="6"/>
      <c r="N176" s="6"/>
      <c r="O176" s="6"/>
      <c r="P176" s="6"/>
      <c r="Q176" s="6"/>
    </row>
    <row r="177" spans="2:17" s="8" customFormat="1" ht="9">
      <c r="B177" s="26"/>
      <c r="D177" s="9"/>
      <c r="E177" s="10"/>
      <c r="F177" s="3"/>
      <c r="G177" s="4"/>
      <c r="H177" s="5"/>
      <c r="I177" s="4"/>
      <c r="J177" s="6"/>
      <c r="K177" s="6"/>
      <c r="L177" s="6"/>
      <c r="M177" s="6"/>
      <c r="N177" s="6"/>
      <c r="O177" s="6"/>
      <c r="P177" s="6"/>
      <c r="Q177" s="6"/>
    </row>
    <row r="178" spans="2:17" s="8" customFormat="1" ht="9">
      <c r="B178" s="26"/>
      <c r="D178" s="9"/>
      <c r="E178" s="10"/>
      <c r="F178" s="3"/>
      <c r="G178" s="4"/>
      <c r="H178" s="5"/>
      <c r="I178" s="4"/>
      <c r="J178" s="6"/>
      <c r="K178" s="6"/>
      <c r="L178" s="6"/>
      <c r="M178" s="6"/>
      <c r="N178" s="6"/>
      <c r="O178" s="6"/>
      <c r="P178" s="6"/>
      <c r="Q178" s="6"/>
    </row>
    <row r="179" spans="2:17" s="8" customFormat="1" ht="9">
      <c r="B179" s="26"/>
      <c r="D179" s="9"/>
      <c r="E179" s="10"/>
      <c r="F179" s="3"/>
      <c r="G179" s="4"/>
      <c r="H179" s="5"/>
      <c r="I179" s="4"/>
      <c r="J179" s="6"/>
      <c r="K179" s="6"/>
      <c r="L179" s="6"/>
      <c r="M179" s="6"/>
      <c r="N179" s="6"/>
      <c r="O179" s="6"/>
      <c r="P179" s="6"/>
      <c r="Q179" s="6"/>
    </row>
    <row r="180" spans="2:17" s="8" customFormat="1" ht="9">
      <c r="B180" s="26"/>
      <c r="D180" s="9"/>
      <c r="E180" s="10"/>
      <c r="F180" s="3"/>
      <c r="G180" s="4"/>
      <c r="H180" s="5"/>
      <c r="I180" s="4"/>
      <c r="J180" s="6"/>
      <c r="K180" s="6"/>
      <c r="L180" s="6"/>
      <c r="M180" s="6"/>
      <c r="N180" s="6"/>
      <c r="O180" s="6"/>
      <c r="P180" s="6"/>
      <c r="Q180" s="6"/>
    </row>
    <row r="181" spans="2:17" s="8" customFormat="1" ht="9">
      <c r="B181" s="26"/>
      <c r="D181" s="9"/>
      <c r="E181" s="10"/>
      <c r="F181" s="3"/>
      <c r="G181" s="4"/>
      <c r="H181" s="5"/>
      <c r="I181" s="4"/>
      <c r="J181" s="6"/>
      <c r="K181" s="6"/>
      <c r="L181" s="6"/>
      <c r="M181" s="6"/>
      <c r="N181" s="6"/>
      <c r="O181" s="6"/>
      <c r="P181" s="6"/>
      <c r="Q181" s="6"/>
    </row>
    <row r="182" spans="2:17" s="8" customFormat="1" ht="9">
      <c r="B182" s="26"/>
      <c r="D182" s="9"/>
      <c r="E182" s="10"/>
      <c r="F182" s="3"/>
      <c r="G182" s="4"/>
      <c r="H182" s="5"/>
      <c r="I182" s="4"/>
      <c r="J182" s="6"/>
      <c r="K182" s="6"/>
      <c r="L182" s="6"/>
      <c r="M182" s="6"/>
      <c r="N182" s="6"/>
      <c r="O182" s="6"/>
      <c r="P182" s="6"/>
      <c r="Q182" s="6"/>
    </row>
    <row r="183" spans="2:17" s="8" customFormat="1" ht="9">
      <c r="B183" s="26"/>
      <c r="D183" s="9"/>
      <c r="E183" s="10"/>
      <c r="F183" s="3"/>
      <c r="G183" s="4"/>
      <c r="H183" s="5"/>
      <c r="I183" s="4"/>
      <c r="J183" s="6"/>
      <c r="K183" s="6"/>
      <c r="L183" s="6"/>
      <c r="M183" s="6"/>
      <c r="N183" s="6"/>
      <c r="O183" s="6"/>
      <c r="P183" s="6"/>
      <c r="Q183" s="6"/>
    </row>
    <row r="184" spans="2:17" s="8" customFormat="1" ht="9">
      <c r="B184" s="26"/>
      <c r="D184" s="9"/>
      <c r="E184" s="10"/>
      <c r="F184" s="3"/>
      <c r="G184" s="4"/>
      <c r="H184" s="5"/>
      <c r="I184" s="4"/>
      <c r="J184" s="6"/>
      <c r="K184" s="6"/>
      <c r="L184" s="6"/>
      <c r="M184" s="6"/>
      <c r="N184" s="6"/>
      <c r="O184" s="6"/>
      <c r="P184" s="6"/>
      <c r="Q184" s="6"/>
    </row>
    <row r="185" spans="2:17" s="8" customFormat="1" ht="9">
      <c r="B185" s="26"/>
      <c r="D185" s="9"/>
      <c r="E185" s="10"/>
      <c r="F185" s="3"/>
      <c r="G185" s="4"/>
      <c r="H185" s="5"/>
      <c r="I185" s="4"/>
      <c r="J185" s="6"/>
      <c r="K185" s="6"/>
      <c r="L185" s="6"/>
      <c r="M185" s="6"/>
      <c r="N185" s="6"/>
      <c r="O185" s="6"/>
      <c r="P185" s="6"/>
      <c r="Q185" s="6"/>
    </row>
    <row r="186" spans="2:17" s="8" customFormat="1" ht="9">
      <c r="B186" s="26"/>
      <c r="D186" s="9"/>
      <c r="E186" s="10"/>
      <c r="F186" s="3"/>
      <c r="G186" s="4"/>
      <c r="H186" s="5"/>
      <c r="I186" s="4"/>
      <c r="J186" s="6"/>
      <c r="K186" s="6"/>
      <c r="L186" s="6"/>
      <c r="M186" s="6"/>
      <c r="N186" s="6"/>
      <c r="O186" s="6"/>
      <c r="P186" s="6"/>
      <c r="Q186" s="6"/>
    </row>
    <row r="187" spans="2:17" s="8" customFormat="1" ht="9">
      <c r="B187" s="26"/>
      <c r="D187" s="9"/>
      <c r="E187" s="10"/>
      <c r="F187" s="3"/>
      <c r="G187" s="4"/>
      <c r="H187" s="5"/>
      <c r="I187" s="4"/>
      <c r="J187" s="6"/>
      <c r="K187" s="6"/>
      <c r="L187" s="6"/>
      <c r="M187" s="6"/>
      <c r="N187" s="6"/>
      <c r="O187" s="6"/>
      <c r="P187" s="6"/>
      <c r="Q187" s="6"/>
    </row>
    <row r="188" spans="2:17" s="8" customFormat="1" ht="9">
      <c r="B188" s="26"/>
      <c r="D188" s="9"/>
      <c r="E188" s="10"/>
      <c r="F188" s="3"/>
      <c r="G188" s="4"/>
      <c r="H188" s="5"/>
      <c r="I188" s="4"/>
      <c r="J188" s="6"/>
      <c r="K188" s="6"/>
      <c r="L188" s="6"/>
      <c r="M188" s="6"/>
      <c r="N188" s="6"/>
      <c r="O188" s="6"/>
      <c r="P188" s="6"/>
      <c r="Q188" s="6"/>
    </row>
    <row r="189" spans="2:17" s="8" customFormat="1" ht="9">
      <c r="B189" s="26"/>
      <c r="D189" s="9"/>
      <c r="E189" s="10"/>
      <c r="F189" s="3"/>
      <c r="G189" s="4"/>
      <c r="H189" s="5"/>
      <c r="I189" s="4"/>
      <c r="J189" s="6"/>
      <c r="K189" s="6"/>
      <c r="L189" s="6"/>
      <c r="M189" s="6"/>
      <c r="N189" s="6"/>
      <c r="O189" s="6"/>
      <c r="P189" s="6"/>
      <c r="Q189" s="6"/>
    </row>
    <row r="190" spans="2:17" s="8" customFormat="1" ht="9">
      <c r="B190" s="26"/>
      <c r="D190" s="9"/>
      <c r="E190" s="10"/>
      <c r="F190" s="3"/>
      <c r="G190" s="4"/>
      <c r="H190" s="5"/>
      <c r="I190" s="4"/>
      <c r="J190" s="6"/>
      <c r="K190" s="6"/>
      <c r="L190" s="6"/>
      <c r="M190" s="6"/>
      <c r="N190" s="6"/>
      <c r="O190" s="6"/>
      <c r="P190" s="6"/>
      <c r="Q190" s="6"/>
    </row>
    <row r="191" spans="2:17" s="8" customFormat="1" ht="9">
      <c r="B191" s="26"/>
      <c r="D191" s="9"/>
      <c r="E191" s="10"/>
      <c r="F191" s="3"/>
      <c r="G191" s="4"/>
      <c r="H191" s="5"/>
      <c r="I191" s="4"/>
      <c r="J191" s="6"/>
      <c r="K191" s="6"/>
      <c r="L191" s="6"/>
      <c r="M191" s="6"/>
      <c r="N191" s="6"/>
      <c r="O191" s="6"/>
      <c r="P191" s="6"/>
      <c r="Q191" s="6"/>
    </row>
  </sheetData>
  <sheetProtection/>
  <mergeCells count="10">
    <mergeCell ref="B87:B88"/>
    <mergeCell ref="C87:I88"/>
    <mergeCell ref="B79:B80"/>
    <mergeCell ref="C79:I80"/>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3" min="1" max="8" man="1"/>
  </rowBreaks>
</worksheet>
</file>

<file path=xl/worksheets/sheet9.xml><?xml version="1.0" encoding="utf-8"?>
<worksheet xmlns="http://schemas.openxmlformats.org/spreadsheetml/2006/main" xmlns:r="http://schemas.openxmlformats.org/officeDocument/2006/relationships">
  <dimension ref="B2:Q190"/>
  <sheetViews>
    <sheetView zoomScaleSheetLayoutView="145" zoomScalePageLayoutView="0" workbookViewId="0" topLeftCell="A1">
      <selection activeCell="C33" sqref="C33"/>
    </sheetView>
  </sheetViews>
  <sheetFormatPr defaultColWidth="11.421875" defaultRowHeight="15"/>
  <cols>
    <col min="1" max="1" width="3.57421875" style="7" customWidth="1"/>
    <col min="2" max="2" width="6.140625" style="8" customWidth="1"/>
    <col min="3" max="3" width="27.140625" style="8" customWidth="1"/>
    <col min="4" max="4" width="10.8515625" style="9" bestFit="1" customWidth="1"/>
    <col min="5" max="5" width="3.140625" style="10" customWidth="1"/>
    <col min="6" max="6" width="8.57421875" style="3" customWidth="1"/>
    <col min="7" max="7" width="8.7109375" style="4" bestFit="1" customWidth="1"/>
    <col min="8" max="8" width="9.57421875" style="5" customWidth="1"/>
    <col min="9" max="9" width="9.57421875" style="4" bestFit="1" customWidth="1"/>
    <col min="10" max="10" width="1.28515625" style="6" customWidth="1"/>
    <col min="11" max="17" width="11.421875" style="6" customWidth="1"/>
    <col min="18" max="16384" width="11.421875" style="7" customWidth="1"/>
  </cols>
  <sheetData>
    <row r="2" spans="2:5" ht="12.75">
      <c r="B2" s="2" t="s">
        <v>115</v>
      </c>
      <c r="C2" s="80">
        <v>1838</v>
      </c>
      <c r="D2" s="1"/>
      <c r="E2" s="2"/>
    </row>
    <row r="3" spans="2:9" ht="28.5" customHeight="1">
      <c r="B3" s="2" t="s">
        <v>114</v>
      </c>
      <c r="C3" s="268" t="s">
        <v>143</v>
      </c>
      <c r="D3" s="268"/>
      <c r="E3" s="268"/>
      <c r="F3" s="268"/>
      <c r="G3" s="268"/>
      <c r="H3" s="268"/>
      <c r="I3" s="268"/>
    </row>
    <row r="4" ht="6.75" customHeight="1"/>
    <row r="5" spans="2:9" ht="25.5" customHeight="1">
      <c r="B5" s="273" t="s">
        <v>0</v>
      </c>
      <c r="C5" s="274"/>
      <c r="D5" s="267" t="s">
        <v>117</v>
      </c>
      <c r="E5" s="267"/>
      <c r="F5" s="271" t="s">
        <v>3</v>
      </c>
      <c r="G5" s="270" t="s">
        <v>2</v>
      </c>
      <c r="H5" s="40" t="s">
        <v>55</v>
      </c>
      <c r="I5" s="59" t="s">
        <v>1</v>
      </c>
    </row>
    <row r="6" spans="2:9" ht="12.75" customHeight="1">
      <c r="B6" s="275"/>
      <c r="C6" s="276"/>
      <c r="D6" s="267"/>
      <c r="E6" s="267"/>
      <c r="F6" s="271"/>
      <c r="G6" s="270"/>
      <c r="H6" s="272" t="s">
        <v>56</v>
      </c>
      <c r="I6" s="272"/>
    </row>
    <row r="7" spans="2:9" ht="6" customHeight="1">
      <c r="B7" s="111"/>
      <c r="C7" s="112"/>
      <c r="D7" s="113"/>
      <c r="E7" s="114"/>
      <c r="F7" s="112"/>
      <c r="G7" s="115"/>
      <c r="H7" s="116"/>
      <c r="I7" s="117"/>
    </row>
    <row r="8" spans="2:9" ht="9" customHeight="1">
      <c r="B8" s="73">
        <v>1</v>
      </c>
      <c r="C8" s="45" t="s">
        <v>144</v>
      </c>
      <c r="D8" s="48">
        <f>G8*0.5659</f>
        <v>13319.5883</v>
      </c>
      <c r="E8" s="49" t="s">
        <v>109</v>
      </c>
      <c r="F8" s="42" t="s">
        <v>13</v>
      </c>
      <c r="G8" s="46">
        <v>23537</v>
      </c>
      <c r="H8" s="132">
        <v>20</v>
      </c>
      <c r="I8" s="47">
        <v>470740</v>
      </c>
    </row>
    <row r="9" spans="2:9" ht="9">
      <c r="B9" s="74">
        <v>2</v>
      </c>
      <c r="C9" s="27" t="s">
        <v>27</v>
      </c>
      <c r="D9" s="50">
        <f aca="true" t="shared" si="0" ref="D9:D14">G9*0.5659</f>
        <v>151106.0521</v>
      </c>
      <c r="E9" s="51" t="s">
        <v>109</v>
      </c>
      <c r="F9" s="28" t="s">
        <v>13</v>
      </c>
      <c r="G9" s="29">
        <v>267019</v>
      </c>
      <c r="H9" s="133">
        <v>6</v>
      </c>
      <c r="I9" s="31">
        <v>1602114</v>
      </c>
    </row>
    <row r="10" spans="2:9" ht="9">
      <c r="B10" s="74">
        <v>3</v>
      </c>
      <c r="C10" s="27" t="s">
        <v>14</v>
      </c>
      <c r="D10" s="50">
        <f>G10*0.5659</f>
        <v>9781.015599999999</v>
      </c>
      <c r="E10" s="51" t="s">
        <v>109</v>
      </c>
      <c r="F10" s="28" t="s">
        <v>13</v>
      </c>
      <c r="G10" s="29">
        <v>17284</v>
      </c>
      <c r="H10" s="133">
        <v>5</v>
      </c>
      <c r="I10" s="31">
        <v>86420</v>
      </c>
    </row>
    <row r="11" spans="2:9" ht="9">
      <c r="B11" s="74">
        <v>4</v>
      </c>
      <c r="C11" s="27" t="s">
        <v>16</v>
      </c>
      <c r="D11" s="50">
        <f t="shared" si="0"/>
        <v>267.10479999999995</v>
      </c>
      <c r="E11" s="51" t="s">
        <v>109</v>
      </c>
      <c r="F11" s="28" t="s">
        <v>13</v>
      </c>
      <c r="G11" s="29">
        <v>472</v>
      </c>
      <c r="H11" s="133">
        <v>3</v>
      </c>
      <c r="I11" s="31">
        <v>1416</v>
      </c>
    </row>
    <row r="12" spans="2:9" ht="9">
      <c r="B12" s="74">
        <v>5</v>
      </c>
      <c r="C12" s="27" t="s">
        <v>28</v>
      </c>
      <c r="D12" s="50">
        <f t="shared" si="0"/>
        <v>2.8295</v>
      </c>
      <c r="E12" s="51" t="s">
        <v>109</v>
      </c>
      <c r="F12" s="28" t="s">
        <v>13</v>
      </c>
      <c r="G12" s="29">
        <v>5</v>
      </c>
      <c r="H12" s="133">
        <v>12</v>
      </c>
      <c r="I12" s="31">
        <v>60</v>
      </c>
    </row>
    <row r="13" spans="2:9" ht="9">
      <c r="B13" s="74">
        <v>6</v>
      </c>
      <c r="C13" s="27" t="s">
        <v>15</v>
      </c>
      <c r="D13" s="50">
        <f t="shared" si="0"/>
        <v>524298.4273999999</v>
      </c>
      <c r="E13" s="51" t="s">
        <v>109</v>
      </c>
      <c r="F13" s="28" t="s">
        <v>13</v>
      </c>
      <c r="G13" s="29">
        <v>926486</v>
      </c>
      <c r="H13" s="133">
        <v>4</v>
      </c>
      <c r="I13" s="31">
        <v>3705944</v>
      </c>
    </row>
    <row r="14" spans="2:9" ht="9">
      <c r="B14" s="74">
        <v>7</v>
      </c>
      <c r="C14" s="27" t="s">
        <v>17</v>
      </c>
      <c r="D14" s="50">
        <f t="shared" si="0"/>
        <v>9804.217499999999</v>
      </c>
      <c r="E14" s="51" t="s">
        <v>109</v>
      </c>
      <c r="F14" s="28" t="s">
        <v>13</v>
      </c>
      <c r="G14" s="29">
        <v>17325</v>
      </c>
      <c r="H14" s="133">
        <v>4</v>
      </c>
      <c r="I14" s="31">
        <v>69300</v>
      </c>
    </row>
    <row r="15" spans="2:9" ht="9">
      <c r="B15" s="74">
        <v>8</v>
      </c>
      <c r="C15" s="27" t="s">
        <v>29</v>
      </c>
      <c r="D15" s="50"/>
      <c r="E15" s="51"/>
      <c r="F15" s="28" t="s">
        <v>4</v>
      </c>
      <c r="G15" s="29">
        <v>94468</v>
      </c>
      <c r="H15" s="133">
        <v>80</v>
      </c>
      <c r="I15" s="31">
        <v>7557440</v>
      </c>
    </row>
    <row r="16" spans="2:9" ht="9">
      <c r="B16" s="74">
        <v>9</v>
      </c>
      <c r="C16" s="27" t="s">
        <v>202</v>
      </c>
      <c r="D16" s="50"/>
      <c r="E16" s="51"/>
      <c r="F16" s="28" t="s">
        <v>4</v>
      </c>
      <c r="G16" s="29">
        <v>105642</v>
      </c>
      <c r="H16" s="133">
        <v>15</v>
      </c>
      <c r="I16" s="31">
        <v>1584630</v>
      </c>
    </row>
    <row r="17" spans="2:9" ht="9" customHeight="1">
      <c r="B17" s="74">
        <v>10</v>
      </c>
      <c r="C17" s="27" t="s">
        <v>31</v>
      </c>
      <c r="D17" s="50"/>
      <c r="E17" s="51"/>
      <c r="F17" s="28" t="s">
        <v>4</v>
      </c>
      <c r="G17" s="29">
        <v>37144</v>
      </c>
      <c r="H17" s="133">
        <v>4.4</v>
      </c>
      <c r="I17" s="31">
        <v>163434</v>
      </c>
    </row>
    <row r="18" spans="2:9" ht="9">
      <c r="B18" s="74">
        <v>11</v>
      </c>
      <c r="C18" s="27" t="s">
        <v>32</v>
      </c>
      <c r="D18" s="50"/>
      <c r="E18" s="51"/>
      <c r="F18" s="28" t="s">
        <v>4</v>
      </c>
      <c r="G18" s="29">
        <v>71600</v>
      </c>
      <c r="H18" s="133">
        <v>2.2</v>
      </c>
      <c r="I18" s="31">
        <v>157520</v>
      </c>
    </row>
    <row r="19" spans="2:9" ht="9" customHeight="1">
      <c r="B19" s="74">
        <v>12</v>
      </c>
      <c r="C19" s="27" t="s">
        <v>33</v>
      </c>
      <c r="D19" s="50"/>
      <c r="E19" s="51"/>
      <c r="F19" s="28" t="s">
        <v>4</v>
      </c>
      <c r="G19" s="29">
        <v>13697</v>
      </c>
      <c r="H19" s="133">
        <v>10.6666666666666</v>
      </c>
      <c r="I19" s="31">
        <v>146101</v>
      </c>
    </row>
    <row r="20" spans="2:9" ht="9">
      <c r="B20" s="74">
        <v>13</v>
      </c>
      <c r="C20" s="27" t="s">
        <v>34</v>
      </c>
      <c r="D20" s="50"/>
      <c r="E20" s="51"/>
      <c r="F20" s="28" t="s">
        <v>4</v>
      </c>
      <c r="G20" s="29">
        <v>71904</v>
      </c>
      <c r="H20" s="133">
        <v>37.5</v>
      </c>
      <c r="I20" s="31">
        <v>2696400</v>
      </c>
    </row>
    <row r="21" spans="2:9" ht="9">
      <c r="B21" s="74">
        <v>14</v>
      </c>
      <c r="C21" s="27" t="s">
        <v>145</v>
      </c>
      <c r="D21" s="50">
        <f>G21*56.001</f>
        <v>360646.44</v>
      </c>
      <c r="E21" s="51" t="s">
        <v>110</v>
      </c>
      <c r="F21" s="28" t="s">
        <v>6</v>
      </c>
      <c r="G21" s="29">
        <v>6440</v>
      </c>
      <c r="H21" s="133">
        <v>21</v>
      </c>
      <c r="I21" s="31">
        <v>135240</v>
      </c>
    </row>
    <row r="22" spans="2:9" ht="9">
      <c r="B22" s="74">
        <v>15</v>
      </c>
      <c r="C22" s="27" t="s">
        <v>36</v>
      </c>
      <c r="D22" s="50"/>
      <c r="E22" s="51"/>
      <c r="F22" s="28" t="s">
        <v>4</v>
      </c>
      <c r="G22" s="29">
        <v>398001</v>
      </c>
      <c r="H22" s="133">
        <v>1.2</v>
      </c>
      <c r="I22" s="31">
        <v>477601</v>
      </c>
    </row>
    <row r="23" spans="2:9" ht="9">
      <c r="B23" s="74">
        <v>16</v>
      </c>
      <c r="C23" s="27" t="s">
        <v>37</v>
      </c>
      <c r="D23" s="50"/>
      <c r="E23" s="51"/>
      <c r="F23" s="28" t="s">
        <v>4</v>
      </c>
      <c r="G23" s="29">
        <v>1852793</v>
      </c>
      <c r="H23" s="133">
        <v>0.25</v>
      </c>
      <c r="I23" s="31">
        <v>463198</v>
      </c>
    </row>
    <row r="24" spans="2:9" ht="9">
      <c r="B24" s="74">
        <v>17</v>
      </c>
      <c r="C24" s="27" t="s">
        <v>38</v>
      </c>
      <c r="D24" s="50"/>
      <c r="E24" s="51"/>
      <c r="F24" s="28" t="s">
        <v>4</v>
      </c>
      <c r="G24" s="29">
        <v>1332</v>
      </c>
      <c r="H24" s="133">
        <v>25</v>
      </c>
      <c r="I24" s="31">
        <v>33300</v>
      </c>
    </row>
    <row r="25" spans="2:9" ht="9">
      <c r="B25" s="74">
        <v>18</v>
      </c>
      <c r="C25" s="27" t="s">
        <v>39</v>
      </c>
      <c r="D25" s="52"/>
      <c r="E25" s="51"/>
      <c r="F25" s="28" t="s">
        <v>4</v>
      </c>
      <c r="G25" s="29">
        <v>604</v>
      </c>
      <c r="H25" s="133">
        <v>25</v>
      </c>
      <c r="I25" s="31">
        <v>15100</v>
      </c>
    </row>
    <row r="26" spans="2:9" ht="9">
      <c r="B26" s="74">
        <v>19</v>
      </c>
      <c r="C26" s="27" t="s">
        <v>40</v>
      </c>
      <c r="D26" s="50"/>
      <c r="E26" s="51"/>
      <c r="F26" s="28" t="s">
        <v>4</v>
      </c>
      <c r="G26" s="29">
        <v>6799</v>
      </c>
      <c r="H26" s="133">
        <v>9</v>
      </c>
      <c r="I26" s="31">
        <v>61191</v>
      </c>
    </row>
    <row r="27" spans="2:9" ht="9">
      <c r="B27" s="74">
        <v>20</v>
      </c>
      <c r="C27" s="27" t="s">
        <v>5</v>
      </c>
      <c r="D27" s="50"/>
      <c r="E27" s="51"/>
      <c r="F27" s="28" t="s">
        <v>4</v>
      </c>
      <c r="G27" s="29">
        <v>104664</v>
      </c>
      <c r="H27" s="133">
        <v>0.5</v>
      </c>
      <c r="I27" s="31">
        <v>52332</v>
      </c>
    </row>
    <row r="28" spans="2:9" ht="9">
      <c r="B28" s="74">
        <v>21</v>
      </c>
      <c r="C28" s="27" t="s">
        <v>41</v>
      </c>
      <c r="D28" s="50">
        <f>G28*56.001</f>
        <v>3416.0609999999997</v>
      </c>
      <c r="E28" s="51" t="s">
        <v>110</v>
      </c>
      <c r="F28" s="28" t="s">
        <v>6</v>
      </c>
      <c r="G28" s="29">
        <v>61</v>
      </c>
      <c r="H28" s="133">
        <v>20</v>
      </c>
      <c r="I28" s="31">
        <v>1220</v>
      </c>
    </row>
    <row r="29" spans="2:9" ht="9">
      <c r="B29" s="74">
        <v>22</v>
      </c>
      <c r="C29" s="27" t="s">
        <v>208</v>
      </c>
      <c r="D29" s="50"/>
      <c r="E29" s="51"/>
      <c r="F29" s="28" t="s">
        <v>4</v>
      </c>
      <c r="G29" s="29">
        <v>23546</v>
      </c>
      <c r="H29" s="133">
        <v>1.4</v>
      </c>
      <c r="I29" s="31">
        <v>32964</v>
      </c>
    </row>
    <row r="30" spans="2:9" ht="22.5" customHeight="1">
      <c r="B30" s="74">
        <v>23</v>
      </c>
      <c r="C30" s="27" t="s">
        <v>209</v>
      </c>
      <c r="D30" s="50"/>
      <c r="E30" s="51"/>
      <c r="F30" s="28" t="s">
        <v>4</v>
      </c>
      <c r="G30" s="29">
        <v>47171</v>
      </c>
      <c r="H30" s="133">
        <v>0.6</v>
      </c>
      <c r="I30" s="31">
        <v>28303</v>
      </c>
    </row>
    <row r="31" spans="2:9" ht="22.5" customHeight="1">
      <c r="B31" s="74">
        <v>24</v>
      </c>
      <c r="C31" s="27" t="s">
        <v>44</v>
      </c>
      <c r="D31" s="52">
        <f>G31*12</f>
        <v>127032</v>
      </c>
      <c r="E31" s="51" t="s">
        <v>116</v>
      </c>
      <c r="F31" s="28" t="s">
        <v>183</v>
      </c>
      <c r="G31" s="29">
        <v>10586</v>
      </c>
      <c r="H31" s="133">
        <v>0.4</v>
      </c>
      <c r="I31" s="31">
        <v>4234</v>
      </c>
    </row>
    <row r="32" spans="2:9" ht="30" customHeight="1">
      <c r="B32" s="75">
        <v>25</v>
      </c>
      <c r="C32" s="101" t="s">
        <v>146</v>
      </c>
      <c r="D32" s="50">
        <f>G32*56.001</f>
        <v>815038.554</v>
      </c>
      <c r="E32" s="51" t="s">
        <v>110</v>
      </c>
      <c r="F32" s="42" t="s">
        <v>6</v>
      </c>
      <c r="G32" s="43">
        <v>14554</v>
      </c>
      <c r="H32" s="134">
        <v>20</v>
      </c>
      <c r="I32" s="44">
        <v>291080</v>
      </c>
    </row>
    <row r="33" spans="2:9" s="6" customFormat="1" ht="9">
      <c r="B33" s="75">
        <v>26</v>
      </c>
      <c r="C33" s="101" t="s">
        <v>147</v>
      </c>
      <c r="D33" s="50">
        <f>G33*56.001</f>
        <v>3606184.395</v>
      </c>
      <c r="E33" s="51" t="s">
        <v>110</v>
      </c>
      <c r="F33" s="42" t="s">
        <v>6</v>
      </c>
      <c r="G33" s="43">
        <v>64395</v>
      </c>
      <c r="H33" s="134">
        <v>3</v>
      </c>
      <c r="I33" s="44">
        <v>193185</v>
      </c>
    </row>
    <row r="34" spans="2:9" s="6" customFormat="1" ht="9">
      <c r="B34" s="74">
        <v>27</v>
      </c>
      <c r="C34" s="27" t="s">
        <v>120</v>
      </c>
      <c r="D34" s="50">
        <f>G34*56.001</f>
        <v>21073568.307</v>
      </c>
      <c r="E34" s="51" t="s">
        <v>110</v>
      </c>
      <c r="F34" s="28" t="s">
        <v>6</v>
      </c>
      <c r="G34" s="29">
        <v>376307</v>
      </c>
      <c r="H34" s="133">
        <v>2.66666666666666</v>
      </c>
      <c r="I34" s="31">
        <v>1003485</v>
      </c>
    </row>
    <row r="35" spans="2:9" s="6" customFormat="1" ht="9">
      <c r="B35" s="74">
        <v>28</v>
      </c>
      <c r="C35" s="27" t="s">
        <v>49</v>
      </c>
      <c r="D35" s="50">
        <f aca="true" t="shared" si="1" ref="D35:D46">G35*56.001</f>
        <v>2237799.96</v>
      </c>
      <c r="E35" s="51" t="s">
        <v>110</v>
      </c>
      <c r="F35" s="28" t="s">
        <v>6</v>
      </c>
      <c r="G35" s="29">
        <v>39960</v>
      </c>
      <c r="H35" s="133">
        <v>5.5</v>
      </c>
      <c r="I35" s="31">
        <v>219780</v>
      </c>
    </row>
    <row r="36" spans="2:9" s="6" customFormat="1" ht="30" customHeight="1">
      <c r="B36" s="74">
        <v>29</v>
      </c>
      <c r="C36" s="27" t="s">
        <v>200</v>
      </c>
      <c r="D36" s="50">
        <f t="shared" si="1"/>
        <v>53787952.482</v>
      </c>
      <c r="E36" s="51" t="s">
        <v>110</v>
      </c>
      <c r="F36" s="28" t="s">
        <v>6</v>
      </c>
      <c r="G36" s="29">
        <v>960482</v>
      </c>
      <c r="H36" s="133">
        <v>4.25</v>
      </c>
      <c r="I36" s="31">
        <v>4082048</v>
      </c>
    </row>
    <row r="37" spans="2:9" s="6" customFormat="1" ht="9">
      <c r="B37" s="74">
        <v>30</v>
      </c>
      <c r="C37" s="27" t="s">
        <v>196</v>
      </c>
      <c r="D37" s="50">
        <f t="shared" si="1"/>
        <v>473488.45499999996</v>
      </c>
      <c r="E37" s="51" t="s">
        <v>110</v>
      </c>
      <c r="F37" s="28" t="s">
        <v>6</v>
      </c>
      <c r="G37" s="29">
        <v>8455</v>
      </c>
      <c r="H37" s="133">
        <v>16</v>
      </c>
      <c r="I37" s="31">
        <v>135280</v>
      </c>
    </row>
    <row r="38" spans="2:10" s="6" customFormat="1" ht="22.5" customHeight="1">
      <c r="B38" s="74">
        <v>31</v>
      </c>
      <c r="C38" s="27" t="s">
        <v>59</v>
      </c>
      <c r="D38" s="50">
        <f t="shared" si="1"/>
        <v>268636.79699999996</v>
      </c>
      <c r="E38" s="51" t="s">
        <v>110</v>
      </c>
      <c r="F38" s="28" t="s">
        <v>6</v>
      </c>
      <c r="G38" s="29">
        <v>4797</v>
      </c>
      <c r="H38" s="133">
        <v>16</v>
      </c>
      <c r="I38" s="31">
        <v>76752</v>
      </c>
      <c r="J38" s="86"/>
    </row>
    <row r="39" spans="2:9" s="6" customFormat="1" ht="22.5" customHeight="1">
      <c r="B39" s="74">
        <v>32</v>
      </c>
      <c r="C39" s="27" t="s">
        <v>61</v>
      </c>
      <c r="D39" s="50">
        <f t="shared" si="1"/>
        <v>5288790.441</v>
      </c>
      <c r="E39" s="51" t="s">
        <v>110</v>
      </c>
      <c r="F39" s="28" t="s">
        <v>6</v>
      </c>
      <c r="G39" s="29">
        <v>94441</v>
      </c>
      <c r="H39" s="133">
        <v>3.5</v>
      </c>
      <c r="I39" s="31">
        <v>330543</v>
      </c>
    </row>
    <row r="40" spans="2:9" s="6" customFormat="1" ht="9" customHeight="1">
      <c r="B40" s="74">
        <v>33</v>
      </c>
      <c r="C40" s="27" t="s">
        <v>197</v>
      </c>
      <c r="D40" s="50">
        <f t="shared" si="1"/>
        <v>25990680.110999998</v>
      </c>
      <c r="E40" s="51" t="s">
        <v>110</v>
      </c>
      <c r="F40" s="28" t="s">
        <v>6</v>
      </c>
      <c r="G40" s="29">
        <v>464111</v>
      </c>
      <c r="H40" s="133">
        <v>1.6</v>
      </c>
      <c r="I40" s="31">
        <v>742578</v>
      </c>
    </row>
    <row r="41" spans="2:9" s="6" customFormat="1" ht="9" customHeight="1">
      <c r="B41" s="74">
        <v>34</v>
      </c>
      <c r="C41" s="27" t="s">
        <v>211</v>
      </c>
      <c r="D41" s="50">
        <f t="shared" si="1"/>
        <v>6332425.077</v>
      </c>
      <c r="E41" s="51" t="s">
        <v>110</v>
      </c>
      <c r="F41" s="28" t="s">
        <v>6</v>
      </c>
      <c r="G41" s="29">
        <v>113077</v>
      </c>
      <c r="H41" s="133">
        <v>3.5</v>
      </c>
      <c r="I41" s="31">
        <v>395769</v>
      </c>
    </row>
    <row r="42" spans="2:9" s="6" customFormat="1" ht="9">
      <c r="B42" s="74">
        <v>35</v>
      </c>
      <c r="C42" s="27" t="s">
        <v>125</v>
      </c>
      <c r="D42" s="50">
        <f t="shared" si="1"/>
        <v>649387.596</v>
      </c>
      <c r="E42" s="51" t="s">
        <v>110</v>
      </c>
      <c r="F42" s="28" t="s">
        <v>6</v>
      </c>
      <c r="G42" s="29">
        <v>11596</v>
      </c>
      <c r="H42" s="133">
        <v>15</v>
      </c>
      <c r="I42" s="31">
        <v>173940</v>
      </c>
    </row>
    <row r="43" spans="2:9" s="6" customFormat="1" ht="22.5" customHeight="1">
      <c r="B43" s="74">
        <v>36</v>
      </c>
      <c r="C43" s="27" t="s">
        <v>126</v>
      </c>
      <c r="D43" s="50">
        <f t="shared" si="1"/>
        <v>2127813.996</v>
      </c>
      <c r="E43" s="51" t="s">
        <v>110</v>
      </c>
      <c r="F43" s="28" t="s">
        <v>6</v>
      </c>
      <c r="G43" s="29">
        <v>37996</v>
      </c>
      <c r="H43" s="133">
        <v>25</v>
      </c>
      <c r="I43" s="31">
        <v>949900</v>
      </c>
    </row>
    <row r="44" spans="2:9" s="6" customFormat="1" ht="9.75" customHeight="1">
      <c r="B44" s="74">
        <v>37</v>
      </c>
      <c r="C44" s="27" t="s">
        <v>213</v>
      </c>
      <c r="D44" s="50">
        <f>G44*56.001</f>
        <v>1395208.9139999999</v>
      </c>
      <c r="E44" s="51" t="s">
        <v>110</v>
      </c>
      <c r="F44" s="28" t="s">
        <v>6</v>
      </c>
      <c r="G44" s="29">
        <v>24914</v>
      </c>
      <c r="H44" s="133">
        <v>35</v>
      </c>
      <c r="I44" s="31">
        <v>871990</v>
      </c>
    </row>
    <row r="45" spans="2:9" s="6" customFormat="1" ht="9">
      <c r="B45" s="74">
        <v>38</v>
      </c>
      <c r="C45" s="27" t="s">
        <v>67</v>
      </c>
      <c r="D45" s="50">
        <f t="shared" si="1"/>
        <v>45360.81</v>
      </c>
      <c r="E45" s="51" t="s">
        <v>110</v>
      </c>
      <c r="F45" s="28" t="s">
        <v>6</v>
      </c>
      <c r="G45" s="29">
        <v>810</v>
      </c>
      <c r="H45" s="133">
        <v>30</v>
      </c>
      <c r="I45" s="31">
        <v>24300</v>
      </c>
    </row>
    <row r="46" spans="2:9" s="6" customFormat="1" ht="9">
      <c r="B46" s="74">
        <v>39</v>
      </c>
      <c r="C46" s="27" t="s">
        <v>9</v>
      </c>
      <c r="D46" s="50">
        <f t="shared" si="1"/>
        <v>540353.649</v>
      </c>
      <c r="E46" s="51" t="s">
        <v>110</v>
      </c>
      <c r="F46" s="28" t="s">
        <v>6</v>
      </c>
      <c r="G46" s="29">
        <v>9649</v>
      </c>
      <c r="H46" s="133">
        <v>24</v>
      </c>
      <c r="I46" s="31">
        <v>231576</v>
      </c>
    </row>
    <row r="47" spans="2:9" s="6" customFormat="1" ht="9">
      <c r="B47" s="74">
        <v>40</v>
      </c>
      <c r="C47" s="27" t="s">
        <v>68</v>
      </c>
      <c r="D47" s="50">
        <f>G47*0.01414</f>
        <v>146756.35926</v>
      </c>
      <c r="E47" s="51" t="s">
        <v>109</v>
      </c>
      <c r="F47" s="28" t="s">
        <v>69</v>
      </c>
      <c r="G47" s="29">
        <v>10378809</v>
      </c>
      <c r="H47" s="133">
        <v>0.08333333333333333</v>
      </c>
      <c r="I47" s="31">
        <v>864901</v>
      </c>
    </row>
    <row r="48" spans="2:9" s="6" customFormat="1" ht="9">
      <c r="B48" s="74">
        <v>41</v>
      </c>
      <c r="C48" s="27" t="s">
        <v>12</v>
      </c>
      <c r="D48" s="50"/>
      <c r="E48" s="51"/>
      <c r="F48" s="28" t="s">
        <v>4</v>
      </c>
      <c r="G48" s="29">
        <v>52046654</v>
      </c>
      <c r="H48" s="133" t="s">
        <v>130</v>
      </c>
      <c r="I48" s="31">
        <v>693955</v>
      </c>
    </row>
    <row r="49" spans="2:9" s="6" customFormat="1" ht="9">
      <c r="B49" s="74">
        <v>42</v>
      </c>
      <c r="C49" s="27" t="s">
        <v>216</v>
      </c>
      <c r="D49" s="50">
        <f aca="true" t="shared" si="2" ref="D49:D54">G49*56.001</f>
        <v>114130.038</v>
      </c>
      <c r="E49" s="51" t="s">
        <v>110</v>
      </c>
      <c r="F49" s="28" t="s">
        <v>6</v>
      </c>
      <c r="G49" s="29">
        <v>2038</v>
      </c>
      <c r="H49" s="133">
        <v>100</v>
      </c>
      <c r="I49" s="31">
        <v>203800</v>
      </c>
    </row>
    <row r="50" spans="2:9" s="6" customFormat="1" ht="9">
      <c r="B50" s="74">
        <v>43</v>
      </c>
      <c r="C50" s="27" t="s">
        <v>128</v>
      </c>
      <c r="D50" s="50">
        <f t="shared" si="2"/>
        <v>56673.011999999995</v>
      </c>
      <c r="E50" s="51" t="s">
        <v>110</v>
      </c>
      <c r="F50" s="28" t="s">
        <v>6</v>
      </c>
      <c r="G50" s="29">
        <v>1012</v>
      </c>
      <c r="H50" s="133">
        <v>80</v>
      </c>
      <c r="I50" s="31">
        <v>80960</v>
      </c>
    </row>
    <row r="51" spans="2:9" s="6" customFormat="1" ht="9">
      <c r="B51" s="74">
        <v>44</v>
      </c>
      <c r="C51" s="27" t="s">
        <v>217</v>
      </c>
      <c r="D51" s="50">
        <f t="shared" si="2"/>
        <v>32592.582</v>
      </c>
      <c r="E51" s="51" t="s">
        <v>110</v>
      </c>
      <c r="F51" s="28" t="s">
        <v>6</v>
      </c>
      <c r="G51" s="29">
        <v>582</v>
      </c>
      <c r="H51" s="133">
        <v>24</v>
      </c>
      <c r="I51" s="31">
        <v>13968</v>
      </c>
    </row>
    <row r="52" spans="2:9" s="6" customFormat="1" ht="9">
      <c r="B52" s="74">
        <v>45</v>
      </c>
      <c r="C52" s="27" t="s">
        <v>75</v>
      </c>
      <c r="D52" s="50">
        <f t="shared" si="2"/>
        <v>153834.747</v>
      </c>
      <c r="E52" s="51" t="s">
        <v>110</v>
      </c>
      <c r="F52" s="28" t="s">
        <v>6</v>
      </c>
      <c r="G52" s="29">
        <v>2747</v>
      </c>
      <c r="H52" s="133">
        <v>60</v>
      </c>
      <c r="I52" s="31">
        <v>164820</v>
      </c>
    </row>
    <row r="53" spans="2:9" s="6" customFormat="1" ht="9">
      <c r="B53" s="74">
        <v>46</v>
      </c>
      <c r="C53" s="27" t="s">
        <v>20</v>
      </c>
      <c r="D53" s="50">
        <f t="shared" si="2"/>
        <v>14394553.041</v>
      </c>
      <c r="E53" s="51" t="s">
        <v>110</v>
      </c>
      <c r="F53" s="28" t="s">
        <v>6</v>
      </c>
      <c r="G53" s="29">
        <v>257041</v>
      </c>
      <c r="H53" s="135">
        <v>1</v>
      </c>
      <c r="I53" s="31">
        <v>257041</v>
      </c>
    </row>
    <row r="54" spans="2:9" s="6" customFormat="1" ht="9">
      <c r="B54" s="74">
        <v>47</v>
      </c>
      <c r="C54" s="27" t="s">
        <v>129</v>
      </c>
      <c r="D54" s="50">
        <f t="shared" si="2"/>
        <v>14765055.657</v>
      </c>
      <c r="E54" s="51" t="s">
        <v>110</v>
      </c>
      <c r="F54" s="28" t="s">
        <v>6</v>
      </c>
      <c r="G54" s="29">
        <v>263657</v>
      </c>
      <c r="H54" s="133">
        <v>1.5</v>
      </c>
      <c r="I54" s="31">
        <v>395485</v>
      </c>
    </row>
    <row r="55" spans="2:9" s="6" customFormat="1" ht="22.5" customHeight="1">
      <c r="B55" s="74">
        <v>48</v>
      </c>
      <c r="C55" s="27" t="s">
        <v>221</v>
      </c>
      <c r="D55" s="50">
        <f>G55*6.820992</f>
        <v>888550.164864</v>
      </c>
      <c r="E55" s="51" t="s">
        <v>118</v>
      </c>
      <c r="F55" s="28" t="s">
        <v>78</v>
      </c>
      <c r="G55" s="29">
        <v>130267</v>
      </c>
      <c r="H55" s="133">
        <v>11</v>
      </c>
      <c r="I55" s="31">
        <v>1432937</v>
      </c>
    </row>
    <row r="56" spans="2:9" s="6" customFormat="1" ht="9">
      <c r="B56" s="74">
        <v>49</v>
      </c>
      <c r="C56" s="27" t="s">
        <v>22</v>
      </c>
      <c r="D56" s="50">
        <f>G56*56.001</f>
        <v>6860178.501</v>
      </c>
      <c r="E56" s="51" t="s">
        <v>110</v>
      </c>
      <c r="F56" s="28" t="s">
        <v>6</v>
      </c>
      <c r="G56" s="29">
        <v>122501</v>
      </c>
      <c r="H56" s="133">
        <v>1</v>
      </c>
      <c r="I56" s="31">
        <v>122501</v>
      </c>
    </row>
    <row r="57" spans="2:9" s="6" customFormat="1" ht="9">
      <c r="B57" s="74">
        <v>50</v>
      </c>
      <c r="C57" s="27" t="s">
        <v>23</v>
      </c>
      <c r="D57" s="50">
        <f>G57*56.001</f>
        <v>7013061.231</v>
      </c>
      <c r="E57" s="51" t="s">
        <v>110</v>
      </c>
      <c r="F57" s="28" t="s">
        <v>6</v>
      </c>
      <c r="G57" s="29">
        <v>125231</v>
      </c>
      <c r="H57" s="133">
        <v>0.2</v>
      </c>
      <c r="I57" s="31">
        <v>25046</v>
      </c>
    </row>
    <row r="58" spans="2:9" s="6" customFormat="1" ht="8.25" customHeight="1">
      <c r="B58" s="94"/>
      <c r="C58" s="95"/>
      <c r="D58" s="96"/>
      <c r="E58" s="97"/>
      <c r="F58" s="98"/>
      <c r="G58" s="99"/>
      <c r="H58" s="136"/>
      <c r="I58" s="99"/>
    </row>
    <row r="59" spans="2:9" s="6" customFormat="1" ht="9">
      <c r="B59" s="81"/>
      <c r="C59" s="11"/>
      <c r="D59" s="12"/>
      <c r="E59" s="13"/>
      <c r="F59" s="14"/>
      <c r="G59" s="15"/>
      <c r="H59" s="137" t="s">
        <v>24</v>
      </c>
      <c r="I59" s="100">
        <f>SUM(I8:I57)</f>
        <v>33523822</v>
      </c>
    </row>
    <row r="60" spans="2:9" s="6" customFormat="1" ht="9">
      <c r="B60" s="81"/>
      <c r="C60" s="11"/>
      <c r="D60" s="12"/>
      <c r="E60" s="13"/>
      <c r="F60" s="14"/>
      <c r="G60" s="15"/>
      <c r="H60" s="137"/>
      <c r="I60" s="100"/>
    </row>
    <row r="61" spans="2:9" s="6" customFormat="1" ht="15" customHeight="1">
      <c r="B61" s="104"/>
      <c r="C61" s="105" t="s">
        <v>81</v>
      </c>
      <c r="D61" s="109"/>
      <c r="E61" s="110"/>
      <c r="F61" s="106"/>
      <c r="G61" s="107"/>
      <c r="H61" s="138"/>
      <c r="I61" s="108"/>
    </row>
    <row r="62" spans="2:9" s="6" customFormat="1" ht="9">
      <c r="B62" s="87">
        <v>51</v>
      </c>
      <c r="C62" s="88" t="s">
        <v>82</v>
      </c>
      <c r="D62" s="89"/>
      <c r="E62" s="90"/>
      <c r="F62" s="91" t="s">
        <v>4</v>
      </c>
      <c r="G62" s="92">
        <v>76454</v>
      </c>
      <c r="H62" s="139">
        <v>2</v>
      </c>
      <c r="I62" s="93">
        <v>152908</v>
      </c>
    </row>
    <row r="63" spans="2:9" s="6" customFormat="1" ht="9">
      <c r="B63" s="74">
        <v>52</v>
      </c>
      <c r="C63" s="27" t="s">
        <v>131</v>
      </c>
      <c r="D63" s="50"/>
      <c r="E63" s="51"/>
      <c r="F63" s="39" t="s">
        <v>4</v>
      </c>
      <c r="G63" s="29">
        <v>15225</v>
      </c>
      <c r="H63" s="133">
        <v>2</v>
      </c>
      <c r="I63" s="31">
        <v>30450</v>
      </c>
    </row>
    <row r="64" spans="2:9" s="6" customFormat="1" ht="9">
      <c r="B64" s="74">
        <v>53</v>
      </c>
      <c r="C64" s="27" t="s">
        <v>199</v>
      </c>
      <c r="D64" s="50"/>
      <c r="E64" s="51"/>
      <c r="F64" s="39" t="s">
        <v>4</v>
      </c>
      <c r="G64" s="29">
        <v>866</v>
      </c>
      <c r="H64" s="133">
        <v>4</v>
      </c>
      <c r="I64" s="31">
        <v>3464</v>
      </c>
    </row>
    <row r="65" spans="2:9" s="6" customFormat="1" ht="9">
      <c r="B65" s="74">
        <v>54</v>
      </c>
      <c r="C65" s="27" t="s">
        <v>205</v>
      </c>
      <c r="D65" s="50"/>
      <c r="E65" s="51"/>
      <c r="F65" s="39" t="s">
        <v>4</v>
      </c>
      <c r="G65" s="29">
        <v>1166173</v>
      </c>
      <c r="H65" s="133">
        <v>0.3333333333333333</v>
      </c>
      <c r="I65" s="31">
        <v>388724</v>
      </c>
    </row>
    <row r="66" spans="2:9" s="6" customFormat="1" ht="9">
      <c r="B66" s="74">
        <v>55</v>
      </c>
      <c r="C66" s="27" t="s">
        <v>87</v>
      </c>
      <c r="D66" s="50"/>
      <c r="E66" s="51"/>
      <c r="F66" s="39" t="s">
        <v>4</v>
      </c>
      <c r="G66" s="29">
        <v>426040</v>
      </c>
      <c r="H66" s="135">
        <v>0.08333333333333333</v>
      </c>
      <c r="I66" s="31">
        <v>35503</v>
      </c>
    </row>
    <row r="67" spans="2:9" s="6" customFormat="1" ht="9">
      <c r="B67" s="74">
        <v>56</v>
      </c>
      <c r="C67" s="27" t="s">
        <v>88</v>
      </c>
      <c r="D67" s="50"/>
      <c r="E67" s="51"/>
      <c r="F67" s="39" t="s">
        <v>4</v>
      </c>
      <c r="G67" s="29">
        <v>3494290</v>
      </c>
      <c r="H67" s="133" t="s">
        <v>151</v>
      </c>
      <c r="I67" s="31">
        <v>6989</v>
      </c>
    </row>
    <row r="68" spans="2:9" s="6" customFormat="1" ht="9">
      <c r="B68" s="74">
        <v>57</v>
      </c>
      <c r="C68" s="27" t="s">
        <v>141</v>
      </c>
      <c r="D68" s="50"/>
      <c r="E68" s="51"/>
      <c r="F68" s="39" t="s">
        <v>4</v>
      </c>
      <c r="G68" s="29">
        <v>49956493</v>
      </c>
      <c r="H68" s="133" t="s">
        <v>150</v>
      </c>
      <c r="I68" s="31">
        <v>899217</v>
      </c>
    </row>
    <row r="69" spans="2:10" s="6" customFormat="1" ht="9" customHeight="1">
      <c r="B69" s="74">
        <v>58</v>
      </c>
      <c r="C69" s="27" t="s">
        <v>142</v>
      </c>
      <c r="D69" s="50">
        <f>G69*56.001</f>
        <v>241420.311</v>
      </c>
      <c r="E69" s="51" t="s">
        <v>110</v>
      </c>
      <c r="F69" s="39" t="s">
        <v>6</v>
      </c>
      <c r="G69" s="29">
        <v>4311</v>
      </c>
      <c r="H69" s="133">
        <v>2</v>
      </c>
      <c r="I69" s="31">
        <v>8622</v>
      </c>
      <c r="J69" s="122" t="s">
        <v>136</v>
      </c>
    </row>
    <row r="70" spans="2:9" s="6" customFormat="1" ht="9">
      <c r="B70" s="74">
        <v>59</v>
      </c>
      <c r="C70" s="27" t="s">
        <v>90</v>
      </c>
      <c r="D70" s="50">
        <f>G70*6.820992</f>
        <v>13437.35424</v>
      </c>
      <c r="E70" s="51" t="s">
        <v>118</v>
      </c>
      <c r="F70" s="28" t="s">
        <v>95</v>
      </c>
      <c r="G70" s="29">
        <v>1970</v>
      </c>
      <c r="H70" s="133">
        <v>20</v>
      </c>
      <c r="I70" s="31">
        <v>39400</v>
      </c>
    </row>
    <row r="71" spans="2:9" s="6" customFormat="1" ht="9">
      <c r="B71" s="74">
        <v>60</v>
      </c>
      <c r="C71" s="27" t="s">
        <v>91</v>
      </c>
      <c r="D71" s="50"/>
      <c r="E71" s="51"/>
      <c r="F71" s="28" t="s">
        <v>4</v>
      </c>
      <c r="G71" s="29">
        <v>304875</v>
      </c>
      <c r="H71" s="133">
        <v>0.2</v>
      </c>
      <c r="I71" s="31">
        <v>60975</v>
      </c>
    </row>
    <row r="72" spans="2:9" s="6" customFormat="1" ht="9">
      <c r="B72" s="74">
        <v>61</v>
      </c>
      <c r="C72" s="27" t="s">
        <v>92</v>
      </c>
      <c r="D72" s="50"/>
      <c r="E72" s="51"/>
      <c r="F72" s="28" t="s">
        <v>21</v>
      </c>
      <c r="G72" s="29">
        <v>23333</v>
      </c>
      <c r="H72" s="135">
        <v>0.6666666666666666</v>
      </c>
      <c r="I72" s="31">
        <v>15555</v>
      </c>
    </row>
    <row r="73" spans="2:9" s="6" customFormat="1" ht="9">
      <c r="B73" s="74">
        <v>62</v>
      </c>
      <c r="C73" s="27" t="s">
        <v>93</v>
      </c>
      <c r="D73" s="50"/>
      <c r="E73" s="51"/>
      <c r="F73" s="28" t="s">
        <v>21</v>
      </c>
      <c r="G73" s="29">
        <v>16651</v>
      </c>
      <c r="H73" s="133">
        <v>6</v>
      </c>
      <c r="I73" s="31">
        <v>99906</v>
      </c>
    </row>
    <row r="74" spans="2:9" s="6" customFormat="1" ht="11.25" customHeight="1">
      <c r="B74" s="79">
        <v>63</v>
      </c>
      <c r="C74" s="38" t="s">
        <v>94</v>
      </c>
      <c r="D74" s="57">
        <f>G74*56.001</f>
        <v>662211.825</v>
      </c>
      <c r="E74" s="58" t="s">
        <v>110</v>
      </c>
      <c r="F74" s="33" t="s">
        <v>6</v>
      </c>
      <c r="G74" s="34">
        <v>11825</v>
      </c>
      <c r="H74" s="140">
        <v>2.25</v>
      </c>
      <c r="I74" s="35">
        <v>26606</v>
      </c>
    </row>
    <row r="75" spans="2:9" s="6" customFormat="1" ht="9">
      <c r="B75" s="26"/>
      <c r="C75" s="8"/>
      <c r="D75" s="9"/>
      <c r="E75" s="10"/>
      <c r="F75" s="3"/>
      <c r="G75" s="21"/>
      <c r="H75" s="22"/>
      <c r="I75" s="21"/>
    </row>
    <row r="76" spans="2:9" s="6" customFormat="1" ht="15" customHeight="1">
      <c r="B76" s="266" t="s">
        <v>113</v>
      </c>
      <c r="C76" s="269" t="s">
        <v>226</v>
      </c>
      <c r="D76" s="269"/>
      <c r="E76" s="269"/>
      <c r="F76" s="269"/>
      <c r="G76" s="269"/>
      <c r="H76" s="269"/>
      <c r="I76" s="269"/>
    </row>
    <row r="77" spans="2:9" s="6" customFormat="1" ht="24.75" customHeight="1">
      <c r="B77" s="266"/>
      <c r="C77" s="269"/>
      <c r="D77" s="269"/>
      <c r="E77" s="269"/>
      <c r="F77" s="269"/>
      <c r="G77" s="269"/>
      <c r="H77" s="269"/>
      <c r="I77" s="269"/>
    </row>
    <row r="78" spans="2:9" s="6" customFormat="1" ht="9" customHeight="1">
      <c r="B78" s="8"/>
      <c r="C78" s="8"/>
      <c r="D78" s="8"/>
      <c r="E78" s="8"/>
      <c r="F78" s="8"/>
      <c r="G78" s="8"/>
      <c r="H78" s="8"/>
      <c r="I78" s="8"/>
    </row>
    <row r="79" spans="2:9" s="6" customFormat="1" ht="50.25" customHeight="1">
      <c r="B79" s="26"/>
      <c r="C79" s="8"/>
      <c r="D79" s="9"/>
      <c r="E79" s="10"/>
      <c r="F79" s="3"/>
      <c r="G79" s="21"/>
      <c r="H79" s="22"/>
      <c r="I79" s="21"/>
    </row>
    <row r="80" spans="2:9" s="6" customFormat="1" ht="11.25">
      <c r="B80" s="60" t="s">
        <v>184</v>
      </c>
      <c r="C80" s="8"/>
      <c r="D80" s="9"/>
      <c r="E80" s="10"/>
      <c r="F80" s="3"/>
      <c r="G80" s="21"/>
      <c r="H80" s="22"/>
      <c r="I80" s="21"/>
    </row>
    <row r="81" spans="2:9" s="6" customFormat="1" ht="9" customHeight="1">
      <c r="B81" s="60"/>
      <c r="C81" s="8"/>
      <c r="D81" s="9"/>
      <c r="E81" s="10"/>
      <c r="F81" s="3"/>
      <c r="G81" s="21"/>
      <c r="H81" s="22"/>
      <c r="I81" s="21"/>
    </row>
    <row r="82" spans="2:9" s="6" customFormat="1" ht="104.25" customHeight="1">
      <c r="B82" s="122" t="s">
        <v>136</v>
      </c>
      <c r="C82" s="289" t="s">
        <v>302</v>
      </c>
      <c r="D82" s="289"/>
      <c r="E82" s="289"/>
      <c r="F82" s="289"/>
      <c r="G82" s="289"/>
      <c r="H82" s="289"/>
      <c r="I82" s="289"/>
    </row>
    <row r="83" spans="2:9" s="6" customFormat="1" ht="9">
      <c r="B83" s="84"/>
      <c r="C83" s="8"/>
      <c r="D83" s="9"/>
      <c r="E83" s="10"/>
      <c r="F83" s="3"/>
      <c r="G83" s="21"/>
      <c r="H83" s="22"/>
      <c r="I83" s="21"/>
    </row>
    <row r="84" spans="2:9" s="6" customFormat="1" ht="11.25">
      <c r="B84" s="84"/>
      <c r="C84" s="120" t="s">
        <v>164</v>
      </c>
      <c r="D84" s="9"/>
      <c r="E84" s="10"/>
      <c r="F84" s="3"/>
      <c r="G84" s="130">
        <f>SUM(I59:I74)</f>
        <v>35292141</v>
      </c>
      <c r="H84" s="131" t="s">
        <v>182</v>
      </c>
      <c r="I84" s="21"/>
    </row>
    <row r="85" spans="2:17" ht="6" customHeight="1">
      <c r="B85" s="233"/>
      <c r="G85" s="21"/>
      <c r="H85" s="144"/>
      <c r="I85" s="21"/>
      <c r="K85" s="7"/>
      <c r="L85" s="7"/>
      <c r="M85" s="7"/>
      <c r="N85" s="7"/>
      <c r="O85" s="7"/>
      <c r="P85" s="7"/>
      <c r="Q85" s="7"/>
    </row>
    <row r="86" spans="2:17" ht="12.75" customHeight="1">
      <c r="B86" s="252" t="s">
        <v>300</v>
      </c>
      <c r="C86" s="253" t="s">
        <v>301</v>
      </c>
      <c r="D86" s="253"/>
      <c r="E86" s="253"/>
      <c r="F86" s="253"/>
      <c r="G86" s="253"/>
      <c r="H86" s="253"/>
      <c r="I86" s="253"/>
      <c r="K86" s="7"/>
      <c r="L86" s="7"/>
      <c r="M86" s="7"/>
      <c r="N86" s="7"/>
      <c r="O86" s="7"/>
      <c r="P86" s="7"/>
      <c r="Q86" s="7"/>
    </row>
    <row r="87" spans="2:17" ht="14.25" customHeight="1">
      <c r="B87" s="252"/>
      <c r="C87" s="253"/>
      <c r="D87" s="253"/>
      <c r="E87" s="253"/>
      <c r="F87" s="253"/>
      <c r="G87" s="253"/>
      <c r="H87" s="253"/>
      <c r="I87" s="253"/>
      <c r="K87" s="7"/>
      <c r="L87" s="7"/>
      <c r="M87" s="7"/>
      <c r="N87" s="7"/>
      <c r="O87" s="7"/>
      <c r="P87" s="7"/>
      <c r="Q87" s="7"/>
    </row>
    <row r="88" spans="2:9" s="6" customFormat="1" ht="9">
      <c r="B88" s="26"/>
      <c r="C88" s="8"/>
      <c r="D88" s="9"/>
      <c r="E88" s="10"/>
      <c r="F88" s="24"/>
      <c r="G88" s="21"/>
      <c r="H88" s="22"/>
      <c r="I88" s="21"/>
    </row>
    <row r="89" spans="2:9" s="6" customFormat="1" ht="9">
      <c r="B89" s="26"/>
      <c r="C89" s="8"/>
      <c r="D89" s="9"/>
      <c r="E89" s="10"/>
      <c r="F89" s="24"/>
      <c r="G89" s="21"/>
      <c r="H89" s="22"/>
      <c r="I89" s="21"/>
    </row>
    <row r="90" spans="2:9" s="6" customFormat="1" ht="9">
      <c r="B90" s="26"/>
      <c r="C90" s="8"/>
      <c r="D90" s="9"/>
      <c r="E90" s="10"/>
      <c r="F90" s="3"/>
      <c r="G90" s="21"/>
      <c r="H90" s="22"/>
      <c r="I90" s="21"/>
    </row>
    <row r="91" spans="2:9" s="6" customFormat="1" ht="9">
      <c r="B91" s="26"/>
      <c r="C91" s="8"/>
      <c r="D91" s="9"/>
      <c r="E91" s="10"/>
      <c r="F91" s="3"/>
      <c r="G91" s="21"/>
      <c r="H91" s="22"/>
      <c r="I91" s="21"/>
    </row>
    <row r="92" spans="2:9" s="6" customFormat="1" ht="9">
      <c r="B92" s="26"/>
      <c r="C92" s="8"/>
      <c r="D92" s="9"/>
      <c r="E92" s="10"/>
      <c r="F92" s="3"/>
      <c r="G92" s="21"/>
      <c r="H92" s="22"/>
      <c r="I92" s="21"/>
    </row>
    <row r="93" spans="2:9" s="6" customFormat="1" ht="9">
      <c r="B93" s="26"/>
      <c r="C93" s="8"/>
      <c r="D93" s="9"/>
      <c r="E93" s="10"/>
      <c r="F93" s="3"/>
      <c r="G93" s="21"/>
      <c r="H93" s="22"/>
      <c r="I93" s="21"/>
    </row>
    <row r="94" spans="2:9" s="6" customFormat="1" ht="9">
      <c r="B94" s="26"/>
      <c r="C94" s="8"/>
      <c r="D94" s="9"/>
      <c r="E94" s="10"/>
      <c r="F94" s="3"/>
      <c r="G94" s="21"/>
      <c r="H94" s="22"/>
      <c r="I94" s="21"/>
    </row>
    <row r="95" spans="2:9" s="6" customFormat="1" ht="9">
      <c r="B95" s="26"/>
      <c r="C95" s="8"/>
      <c r="D95" s="9"/>
      <c r="E95" s="10"/>
      <c r="F95" s="24"/>
      <c r="G95" s="21"/>
      <c r="H95" s="22"/>
      <c r="I95" s="21"/>
    </row>
    <row r="96" spans="2:9" s="6" customFormat="1" ht="9">
      <c r="B96" s="26"/>
      <c r="C96" s="8"/>
      <c r="D96" s="9"/>
      <c r="E96" s="10"/>
      <c r="F96" s="3"/>
      <c r="G96" s="21"/>
      <c r="H96" s="22"/>
      <c r="I96" s="21"/>
    </row>
    <row r="97" spans="2:9" s="6" customFormat="1" ht="9">
      <c r="B97" s="26"/>
      <c r="C97" s="8"/>
      <c r="D97" s="9"/>
      <c r="E97" s="10"/>
      <c r="F97" s="3"/>
      <c r="G97" s="21"/>
      <c r="H97" s="22"/>
      <c r="I97" s="21"/>
    </row>
    <row r="98" spans="2:9" s="6" customFormat="1" ht="9">
      <c r="B98" s="26"/>
      <c r="C98" s="8"/>
      <c r="D98" s="9"/>
      <c r="E98" s="10"/>
      <c r="F98" s="3"/>
      <c r="G98" s="21"/>
      <c r="H98" s="22"/>
      <c r="I98" s="21"/>
    </row>
    <row r="99" spans="2:9" s="6" customFormat="1" ht="9">
      <c r="B99" s="26"/>
      <c r="C99" s="8"/>
      <c r="D99" s="9"/>
      <c r="E99" s="10"/>
      <c r="F99" s="3"/>
      <c r="G99" s="21"/>
      <c r="H99" s="22"/>
      <c r="I99" s="25"/>
    </row>
    <row r="100" spans="2:9" s="6" customFormat="1" ht="9">
      <c r="B100" s="26"/>
      <c r="C100" s="8"/>
      <c r="D100" s="9"/>
      <c r="E100" s="10"/>
      <c r="F100" s="3"/>
      <c r="G100" s="21"/>
      <c r="H100" s="22"/>
      <c r="I100" s="25"/>
    </row>
    <row r="101" spans="2:9" s="6" customFormat="1" ht="15" customHeight="1">
      <c r="B101" s="8"/>
      <c r="C101" s="8"/>
      <c r="D101" s="9"/>
      <c r="E101" s="10"/>
      <c r="F101" s="3"/>
      <c r="G101" s="4"/>
      <c r="H101" s="5"/>
      <c r="I101" s="4"/>
    </row>
    <row r="102" spans="2:9" s="6" customFormat="1" ht="9">
      <c r="B102" s="26"/>
      <c r="C102" s="8"/>
      <c r="D102" s="9"/>
      <c r="E102" s="10"/>
      <c r="F102" s="3"/>
      <c r="G102" s="4"/>
      <c r="H102" s="5"/>
      <c r="I102" s="4"/>
    </row>
    <row r="103" spans="2:9" s="6" customFormat="1" ht="9">
      <c r="B103" s="26"/>
      <c r="C103" s="8"/>
      <c r="D103" s="9"/>
      <c r="E103" s="10"/>
      <c r="F103" s="3"/>
      <c r="G103" s="4"/>
      <c r="H103" s="5"/>
      <c r="I103" s="4"/>
    </row>
    <row r="104" spans="2:9" s="6" customFormat="1" ht="9">
      <c r="B104" s="26"/>
      <c r="C104" s="8"/>
      <c r="D104" s="9"/>
      <c r="E104" s="10"/>
      <c r="F104" s="3"/>
      <c r="G104" s="4"/>
      <c r="H104" s="5"/>
      <c r="I104" s="4"/>
    </row>
    <row r="105" spans="2:9" s="6" customFormat="1" ht="9">
      <c r="B105" s="26"/>
      <c r="C105" s="8"/>
      <c r="D105" s="9"/>
      <c r="E105" s="10"/>
      <c r="F105" s="3"/>
      <c r="G105" s="4"/>
      <c r="H105" s="5"/>
      <c r="I105" s="4"/>
    </row>
    <row r="106" spans="2:9" s="6" customFormat="1" ht="9">
      <c r="B106" s="26"/>
      <c r="C106" s="8"/>
      <c r="D106" s="9"/>
      <c r="E106" s="10"/>
      <c r="F106" s="3"/>
      <c r="G106" s="4"/>
      <c r="H106" s="5"/>
      <c r="I106" s="4"/>
    </row>
    <row r="107" spans="2:17" s="8" customFormat="1" ht="9">
      <c r="B107" s="26"/>
      <c r="D107" s="9"/>
      <c r="E107" s="10"/>
      <c r="F107" s="3"/>
      <c r="G107" s="4"/>
      <c r="H107" s="5"/>
      <c r="I107" s="4"/>
      <c r="J107" s="6"/>
      <c r="K107" s="6"/>
      <c r="L107" s="6"/>
      <c r="M107" s="6"/>
      <c r="N107" s="6"/>
      <c r="O107" s="6"/>
      <c r="P107" s="6"/>
      <c r="Q107" s="6"/>
    </row>
    <row r="108" spans="2:17" s="8" customFormat="1" ht="9">
      <c r="B108" s="26"/>
      <c r="D108" s="9"/>
      <c r="E108" s="10"/>
      <c r="F108" s="3"/>
      <c r="G108" s="4"/>
      <c r="H108" s="5"/>
      <c r="I108" s="4"/>
      <c r="J108" s="6"/>
      <c r="K108" s="6"/>
      <c r="L108" s="6"/>
      <c r="M108" s="6"/>
      <c r="N108" s="6"/>
      <c r="O108" s="6"/>
      <c r="P108" s="6"/>
      <c r="Q108" s="6"/>
    </row>
    <row r="109" spans="2:17" s="8" customFormat="1" ht="9">
      <c r="B109" s="26"/>
      <c r="D109" s="9"/>
      <c r="E109" s="10"/>
      <c r="F109" s="3"/>
      <c r="G109" s="4"/>
      <c r="H109" s="5"/>
      <c r="I109" s="4"/>
      <c r="J109" s="6"/>
      <c r="K109" s="6"/>
      <c r="L109" s="6"/>
      <c r="M109" s="6"/>
      <c r="N109" s="6"/>
      <c r="O109" s="6"/>
      <c r="P109" s="6"/>
      <c r="Q109" s="6"/>
    </row>
    <row r="110" spans="2:17" s="8" customFormat="1" ht="9">
      <c r="B110" s="26"/>
      <c r="D110" s="9"/>
      <c r="E110" s="10"/>
      <c r="F110" s="3"/>
      <c r="G110" s="4"/>
      <c r="H110" s="5"/>
      <c r="I110" s="4"/>
      <c r="J110" s="6"/>
      <c r="K110" s="6"/>
      <c r="L110" s="6"/>
      <c r="M110" s="6"/>
      <c r="N110" s="6"/>
      <c r="O110" s="6"/>
      <c r="P110" s="6"/>
      <c r="Q110" s="6"/>
    </row>
    <row r="111" spans="2:17" s="8" customFormat="1" ht="9">
      <c r="B111" s="26"/>
      <c r="D111" s="9"/>
      <c r="E111" s="10"/>
      <c r="F111" s="3"/>
      <c r="G111" s="4"/>
      <c r="H111" s="5"/>
      <c r="I111" s="4"/>
      <c r="J111" s="6"/>
      <c r="K111" s="6"/>
      <c r="L111" s="6"/>
      <c r="M111" s="6"/>
      <c r="N111" s="6"/>
      <c r="O111" s="6"/>
      <c r="P111" s="6"/>
      <c r="Q111" s="6"/>
    </row>
    <row r="112" spans="2:17" s="8" customFormat="1" ht="9">
      <c r="B112" s="26"/>
      <c r="D112" s="9"/>
      <c r="E112" s="10"/>
      <c r="F112" s="3"/>
      <c r="G112" s="4"/>
      <c r="H112" s="5"/>
      <c r="I112" s="4"/>
      <c r="J112" s="6"/>
      <c r="K112" s="6"/>
      <c r="L112" s="6"/>
      <c r="M112" s="6"/>
      <c r="N112" s="6"/>
      <c r="O112" s="6"/>
      <c r="P112" s="6"/>
      <c r="Q112" s="6"/>
    </row>
    <row r="113" spans="2:17" s="8" customFormat="1" ht="9">
      <c r="B113" s="26"/>
      <c r="D113" s="9"/>
      <c r="E113" s="10"/>
      <c r="F113" s="3"/>
      <c r="G113" s="4"/>
      <c r="H113" s="5"/>
      <c r="I113" s="4"/>
      <c r="J113" s="6"/>
      <c r="K113" s="6"/>
      <c r="L113" s="6"/>
      <c r="M113" s="6"/>
      <c r="N113" s="6"/>
      <c r="O113" s="6"/>
      <c r="P113" s="6"/>
      <c r="Q113" s="6"/>
    </row>
    <row r="114" spans="2:17" s="8" customFormat="1" ht="9">
      <c r="B114" s="26"/>
      <c r="D114" s="9"/>
      <c r="E114" s="10"/>
      <c r="F114" s="3"/>
      <c r="G114" s="4"/>
      <c r="H114" s="5"/>
      <c r="I114" s="4"/>
      <c r="J114" s="6"/>
      <c r="K114" s="6"/>
      <c r="L114" s="6"/>
      <c r="M114" s="6"/>
      <c r="N114" s="6"/>
      <c r="O114" s="6"/>
      <c r="P114" s="6"/>
      <c r="Q114" s="6"/>
    </row>
    <row r="115" spans="2:17" s="8" customFormat="1" ht="9">
      <c r="B115" s="26"/>
      <c r="D115" s="9"/>
      <c r="E115" s="10"/>
      <c r="F115" s="3"/>
      <c r="G115" s="4"/>
      <c r="H115" s="5"/>
      <c r="I115" s="4"/>
      <c r="J115" s="6"/>
      <c r="K115" s="6"/>
      <c r="L115" s="6"/>
      <c r="M115" s="6"/>
      <c r="N115" s="6"/>
      <c r="O115" s="6"/>
      <c r="P115" s="6"/>
      <c r="Q115" s="6"/>
    </row>
    <row r="116" spans="2:17" s="8" customFormat="1" ht="9">
      <c r="B116" s="26"/>
      <c r="D116" s="9"/>
      <c r="E116" s="10"/>
      <c r="F116" s="3"/>
      <c r="G116" s="4"/>
      <c r="H116" s="5"/>
      <c r="I116" s="4"/>
      <c r="J116" s="6"/>
      <c r="K116" s="6"/>
      <c r="L116" s="6"/>
      <c r="M116" s="6"/>
      <c r="N116" s="6"/>
      <c r="O116" s="6"/>
      <c r="P116" s="6"/>
      <c r="Q116" s="6"/>
    </row>
    <row r="117" spans="2:17" s="8" customFormat="1" ht="9">
      <c r="B117" s="26"/>
      <c r="D117" s="9"/>
      <c r="E117" s="10"/>
      <c r="F117" s="3"/>
      <c r="G117" s="4"/>
      <c r="H117" s="5"/>
      <c r="I117" s="4"/>
      <c r="J117" s="6"/>
      <c r="K117" s="6"/>
      <c r="L117" s="6"/>
      <c r="M117" s="6"/>
      <c r="N117" s="6"/>
      <c r="O117" s="6"/>
      <c r="P117" s="6"/>
      <c r="Q117" s="6"/>
    </row>
    <row r="118" spans="2:17" s="8" customFormat="1" ht="9">
      <c r="B118" s="26"/>
      <c r="D118" s="9"/>
      <c r="E118" s="10"/>
      <c r="F118" s="3"/>
      <c r="G118" s="4"/>
      <c r="H118" s="5"/>
      <c r="I118" s="4"/>
      <c r="J118" s="6"/>
      <c r="K118" s="6"/>
      <c r="L118" s="6"/>
      <c r="M118" s="6"/>
      <c r="N118" s="6"/>
      <c r="O118" s="6"/>
      <c r="P118" s="6"/>
      <c r="Q118" s="6"/>
    </row>
    <row r="119" spans="2:17" s="8" customFormat="1" ht="9">
      <c r="B119" s="26"/>
      <c r="D119" s="9"/>
      <c r="E119" s="10"/>
      <c r="F119" s="3"/>
      <c r="G119" s="4"/>
      <c r="H119" s="5"/>
      <c r="I119" s="4"/>
      <c r="J119" s="6"/>
      <c r="K119" s="6"/>
      <c r="L119" s="6"/>
      <c r="M119" s="6"/>
      <c r="N119" s="6"/>
      <c r="O119" s="6"/>
      <c r="P119" s="6"/>
      <c r="Q119" s="6"/>
    </row>
    <row r="120" spans="2:17" s="8" customFormat="1" ht="9">
      <c r="B120" s="26"/>
      <c r="D120" s="9"/>
      <c r="E120" s="10"/>
      <c r="F120" s="3"/>
      <c r="G120" s="4"/>
      <c r="H120" s="5"/>
      <c r="I120" s="4"/>
      <c r="J120" s="6"/>
      <c r="K120" s="6"/>
      <c r="L120" s="6"/>
      <c r="M120" s="6"/>
      <c r="N120" s="6"/>
      <c r="O120" s="6"/>
      <c r="P120" s="6"/>
      <c r="Q120" s="6"/>
    </row>
    <row r="121" spans="2:17" s="8" customFormat="1" ht="9">
      <c r="B121" s="26"/>
      <c r="D121" s="9"/>
      <c r="E121" s="10"/>
      <c r="F121" s="3"/>
      <c r="G121" s="4"/>
      <c r="H121" s="5"/>
      <c r="I121" s="4"/>
      <c r="J121" s="6"/>
      <c r="K121" s="6"/>
      <c r="L121" s="6"/>
      <c r="M121" s="6"/>
      <c r="N121" s="6"/>
      <c r="O121" s="6"/>
      <c r="P121" s="6"/>
      <c r="Q121" s="6"/>
    </row>
    <row r="122" spans="2:17" s="8" customFormat="1" ht="9">
      <c r="B122" s="26"/>
      <c r="D122" s="9"/>
      <c r="E122" s="10"/>
      <c r="F122" s="3"/>
      <c r="G122" s="4"/>
      <c r="H122" s="5"/>
      <c r="I122" s="4"/>
      <c r="J122" s="6"/>
      <c r="K122" s="6"/>
      <c r="L122" s="6"/>
      <c r="M122" s="6"/>
      <c r="N122" s="6"/>
      <c r="O122" s="6"/>
      <c r="P122" s="6"/>
      <c r="Q122" s="6"/>
    </row>
    <row r="123" spans="2:17" s="8" customFormat="1" ht="9">
      <c r="B123" s="26"/>
      <c r="D123" s="9"/>
      <c r="E123" s="10"/>
      <c r="F123" s="3"/>
      <c r="G123" s="4"/>
      <c r="H123" s="5"/>
      <c r="I123" s="4"/>
      <c r="J123" s="6"/>
      <c r="K123" s="6"/>
      <c r="L123" s="6"/>
      <c r="M123" s="6"/>
      <c r="N123" s="6"/>
      <c r="O123" s="6"/>
      <c r="P123" s="6"/>
      <c r="Q123" s="6"/>
    </row>
    <row r="124" spans="2:17" s="8" customFormat="1" ht="9">
      <c r="B124" s="26"/>
      <c r="D124" s="9"/>
      <c r="E124" s="10"/>
      <c r="F124" s="3"/>
      <c r="G124" s="4"/>
      <c r="H124" s="5"/>
      <c r="I124" s="4"/>
      <c r="J124" s="6"/>
      <c r="K124" s="6"/>
      <c r="L124" s="6"/>
      <c r="M124" s="6"/>
      <c r="N124" s="6"/>
      <c r="O124" s="6"/>
      <c r="P124" s="6"/>
      <c r="Q124" s="6"/>
    </row>
    <row r="125" spans="2:17" s="8" customFormat="1" ht="9">
      <c r="B125" s="26"/>
      <c r="D125" s="9"/>
      <c r="E125" s="10"/>
      <c r="F125" s="3"/>
      <c r="G125" s="4"/>
      <c r="H125" s="5"/>
      <c r="I125" s="4"/>
      <c r="J125" s="6"/>
      <c r="K125" s="6"/>
      <c r="L125" s="6"/>
      <c r="M125" s="6"/>
      <c r="N125" s="6"/>
      <c r="O125" s="6"/>
      <c r="P125" s="6"/>
      <c r="Q125" s="6"/>
    </row>
    <row r="126" spans="2:17" s="8" customFormat="1" ht="9">
      <c r="B126" s="26"/>
      <c r="D126" s="9"/>
      <c r="E126" s="10"/>
      <c r="F126" s="3"/>
      <c r="G126" s="4"/>
      <c r="H126" s="5"/>
      <c r="I126" s="4"/>
      <c r="J126" s="6"/>
      <c r="K126" s="6"/>
      <c r="L126" s="6"/>
      <c r="M126" s="6"/>
      <c r="N126" s="6"/>
      <c r="O126" s="6"/>
      <c r="P126" s="6"/>
      <c r="Q126" s="6"/>
    </row>
    <row r="127" spans="2:17" s="8" customFormat="1" ht="9">
      <c r="B127" s="26"/>
      <c r="D127" s="9"/>
      <c r="E127" s="10"/>
      <c r="F127" s="3"/>
      <c r="G127" s="4"/>
      <c r="H127" s="5"/>
      <c r="I127" s="4"/>
      <c r="J127" s="6"/>
      <c r="K127" s="6"/>
      <c r="L127" s="6"/>
      <c r="M127" s="6"/>
      <c r="N127" s="6"/>
      <c r="O127" s="6"/>
      <c r="P127" s="6"/>
      <c r="Q127" s="6"/>
    </row>
    <row r="128" spans="2:17" s="8" customFormat="1" ht="9">
      <c r="B128" s="26"/>
      <c r="D128" s="9"/>
      <c r="E128" s="10"/>
      <c r="F128" s="3"/>
      <c r="G128" s="4"/>
      <c r="H128" s="5"/>
      <c r="I128" s="4"/>
      <c r="J128" s="6"/>
      <c r="K128" s="6"/>
      <c r="L128" s="6"/>
      <c r="M128" s="6"/>
      <c r="N128" s="6"/>
      <c r="O128" s="6"/>
      <c r="P128" s="6"/>
      <c r="Q128" s="6"/>
    </row>
    <row r="129" spans="2:17" s="8" customFormat="1" ht="9">
      <c r="B129" s="26"/>
      <c r="D129" s="9"/>
      <c r="E129" s="10"/>
      <c r="F129" s="3"/>
      <c r="G129" s="4"/>
      <c r="H129" s="5"/>
      <c r="I129" s="4"/>
      <c r="J129" s="6"/>
      <c r="K129" s="6"/>
      <c r="L129" s="6"/>
      <c r="M129" s="6"/>
      <c r="N129" s="6"/>
      <c r="O129" s="6"/>
      <c r="P129" s="6"/>
      <c r="Q129" s="6"/>
    </row>
    <row r="130" spans="2:17" s="8" customFormat="1" ht="9">
      <c r="B130" s="26"/>
      <c r="D130" s="9"/>
      <c r="E130" s="10"/>
      <c r="F130" s="3"/>
      <c r="G130" s="4"/>
      <c r="H130" s="5"/>
      <c r="I130" s="4"/>
      <c r="J130" s="6"/>
      <c r="K130" s="6"/>
      <c r="L130" s="6"/>
      <c r="M130" s="6"/>
      <c r="N130" s="6"/>
      <c r="O130" s="6"/>
      <c r="P130" s="6"/>
      <c r="Q130" s="6"/>
    </row>
    <row r="131" spans="2:17" s="8" customFormat="1" ht="9">
      <c r="B131" s="26"/>
      <c r="D131" s="9"/>
      <c r="E131" s="10"/>
      <c r="F131" s="3"/>
      <c r="G131" s="4"/>
      <c r="H131" s="5"/>
      <c r="I131" s="4"/>
      <c r="J131" s="6"/>
      <c r="K131" s="6"/>
      <c r="L131" s="6"/>
      <c r="M131" s="6"/>
      <c r="N131" s="6"/>
      <c r="O131" s="6"/>
      <c r="P131" s="6"/>
      <c r="Q131" s="6"/>
    </row>
    <row r="132" spans="2:17" s="8" customFormat="1" ht="9">
      <c r="B132" s="26"/>
      <c r="D132" s="9"/>
      <c r="E132" s="10"/>
      <c r="F132" s="3"/>
      <c r="G132" s="4"/>
      <c r="H132" s="5"/>
      <c r="I132" s="4"/>
      <c r="J132" s="6"/>
      <c r="K132" s="6"/>
      <c r="L132" s="6"/>
      <c r="M132" s="6"/>
      <c r="N132" s="6"/>
      <c r="O132" s="6"/>
      <c r="P132" s="6"/>
      <c r="Q132" s="6"/>
    </row>
    <row r="133" spans="2:17" s="8" customFormat="1" ht="9">
      <c r="B133" s="26"/>
      <c r="D133" s="9"/>
      <c r="E133" s="10"/>
      <c r="F133" s="3"/>
      <c r="G133" s="4"/>
      <c r="H133" s="5"/>
      <c r="I133" s="4"/>
      <c r="J133" s="6"/>
      <c r="K133" s="6"/>
      <c r="L133" s="6"/>
      <c r="M133" s="6"/>
      <c r="N133" s="6"/>
      <c r="O133" s="6"/>
      <c r="P133" s="6"/>
      <c r="Q133" s="6"/>
    </row>
    <row r="134" spans="2:17" s="8" customFormat="1" ht="9">
      <c r="B134" s="26"/>
      <c r="D134" s="9"/>
      <c r="E134" s="10"/>
      <c r="F134" s="3"/>
      <c r="G134" s="4"/>
      <c r="H134" s="5"/>
      <c r="I134" s="4"/>
      <c r="J134" s="6"/>
      <c r="K134" s="6"/>
      <c r="L134" s="6"/>
      <c r="M134" s="6"/>
      <c r="N134" s="6"/>
      <c r="O134" s="6"/>
      <c r="P134" s="6"/>
      <c r="Q134" s="6"/>
    </row>
    <row r="135" spans="2:17" s="8" customFormat="1" ht="9">
      <c r="B135" s="26"/>
      <c r="D135" s="9"/>
      <c r="E135" s="10"/>
      <c r="F135" s="3"/>
      <c r="G135" s="4"/>
      <c r="H135" s="5"/>
      <c r="I135" s="4"/>
      <c r="J135" s="6"/>
      <c r="K135" s="6"/>
      <c r="L135" s="6"/>
      <c r="M135" s="6"/>
      <c r="N135" s="6"/>
      <c r="O135" s="6"/>
      <c r="P135" s="6"/>
      <c r="Q135" s="6"/>
    </row>
    <row r="136" spans="2:17" s="8" customFormat="1" ht="9">
      <c r="B136" s="26"/>
      <c r="D136" s="9"/>
      <c r="E136" s="10"/>
      <c r="F136" s="3"/>
      <c r="G136" s="4"/>
      <c r="H136" s="5"/>
      <c r="I136" s="4"/>
      <c r="J136" s="6"/>
      <c r="K136" s="6"/>
      <c r="L136" s="6"/>
      <c r="M136" s="6"/>
      <c r="N136" s="6"/>
      <c r="O136" s="6"/>
      <c r="P136" s="6"/>
      <c r="Q136" s="6"/>
    </row>
    <row r="137" spans="2:17" s="8" customFormat="1" ht="9">
      <c r="B137" s="26"/>
      <c r="D137" s="9"/>
      <c r="E137" s="10"/>
      <c r="F137" s="3"/>
      <c r="G137" s="4"/>
      <c r="H137" s="5"/>
      <c r="I137" s="4"/>
      <c r="J137" s="6"/>
      <c r="K137" s="6"/>
      <c r="L137" s="6"/>
      <c r="M137" s="6"/>
      <c r="N137" s="6"/>
      <c r="O137" s="6"/>
      <c r="P137" s="6"/>
      <c r="Q137" s="6"/>
    </row>
    <row r="138" spans="2:17" s="8" customFormat="1" ht="9">
      <c r="B138" s="26"/>
      <c r="D138" s="9"/>
      <c r="E138" s="10"/>
      <c r="F138" s="3"/>
      <c r="G138" s="4"/>
      <c r="H138" s="5"/>
      <c r="I138" s="4"/>
      <c r="J138" s="6"/>
      <c r="K138" s="6"/>
      <c r="L138" s="6"/>
      <c r="M138" s="6"/>
      <c r="N138" s="6"/>
      <c r="O138" s="6"/>
      <c r="P138" s="6"/>
      <c r="Q138" s="6"/>
    </row>
    <row r="139" spans="2:17" s="8" customFormat="1" ht="9">
      <c r="B139" s="26"/>
      <c r="D139" s="9"/>
      <c r="E139" s="10"/>
      <c r="F139" s="3"/>
      <c r="G139" s="4"/>
      <c r="H139" s="5"/>
      <c r="I139" s="4"/>
      <c r="J139" s="6"/>
      <c r="K139" s="6"/>
      <c r="L139" s="6"/>
      <c r="M139" s="6"/>
      <c r="N139" s="6"/>
      <c r="O139" s="6"/>
      <c r="P139" s="6"/>
      <c r="Q139" s="6"/>
    </row>
    <row r="140" spans="2:17" s="8" customFormat="1" ht="9">
      <c r="B140" s="26"/>
      <c r="D140" s="9"/>
      <c r="E140" s="10"/>
      <c r="F140" s="3"/>
      <c r="G140" s="4"/>
      <c r="H140" s="5"/>
      <c r="I140" s="4"/>
      <c r="J140" s="6"/>
      <c r="K140" s="6"/>
      <c r="L140" s="6"/>
      <c r="M140" s="6"/>
      <c r="N140" s="6"/>
      <c r="O140" s="6"/>
      <c r="P140" s="6"/>
      <c r="Q140" s="6"/>
    </row>
    <row r="141" spans="2:17" s="8" customFormat="1" ht="9">
      <c r="B141" s="26"/>
      <c r="D141" s="9"/>
      <c r="E141" s="10"/>
      <c r="F141" s="3"/>
      <c r="G141" s="4"/>
      <c r="H141" s="5"/>
      <c r="I141" s="4"/>
      <c r="J141" s="6"/>
      <c r="K141" s="6"/>
      <c r="L141" s="6"/>
      <c r="M141" s="6"/>
      <c r="N141" s="6"/>
      <c r="O141" s="6"/>
      <c r="P141" s="6"/>
      <c r="Q141" s="6"/>
    </row>
    <row r="142" spans="2:17" s="8" customFormat="1" ht="9">
      <c r="B142" s="26"/>
      <c r="D142" s="9"/>
      <c r="E142" s="10"/>
      <c r="F142" s="3"/>
      <c r="G142" s="4"/>
      <c r="H142" s="5"/>
      <c r="I142" s="4"/>
      <c r="J142" s="6"/>
      <c r="K142" s="6"/>
      <c r="L142" s="6"/>
      <c r="M142" s="6"/>
      <c r="N142" s="6"/>
      <c r="O142" s="6"/>
      <c r="P142" s="6"/>
      <c r="Q142" s="6"/>
    </row>
    <row r="143" spans="2:17" s="8" customFormat="1" ht="9">
      <c r="B143" s="26"/>
      <c r="D143" s="9"/>
      <c r="E143" s="10"/>
      <c r="F143" s="3"/>
      <c r="G143" s="4"/>
      <c r="H143" s="5"/>
      <c r="I143" s="4"/>
      <c r="J143" s="6"/>
      <c r="K143" s="6"/>
      <c r="L143" s="6"/>
      <c r="M143" s="6"/>
      <c r="N143" s="6"/>
      <c r="O143" s="6"/>
      <c r="P143" s="6"/>
      <c r="Q143" s="6"/>
    </row>
    <row r="144" spans="2:17" s="8" customFormat="1" ht="9">
      <c r="B144" s="26"/>
      <c r="D144" s="9"/>
      <c r="E144" s="10"/>
      <c r="F144" s="3"/>
      <c r="G144" s="4"/>
      <c r="H144" s="5"/>
      <c r="I144" s="4"/>
      <c r="J144" s="6"/>
      <c r="K144" s="6"/>
      <c r="L144" s="6"/>
      <c r="M144" s="6"/>
      <c r="N144" s="6"/>
      <c r="O144" s="6"/>
      <c r="P144" s="6"/>
      <c r="Q144" s="6"/>
    </row>
    <row r="145" spans="2:17" s="8" customFormat="1" ht="9">
      <c r="B145" s="26"/>
      <c r="D145" s="9"/>
      <c r="E145" s="10"/>
      <c r="F145" s="3"/>
      <c r="G145" s="4"/>
      <c r="H145" s="5"/>
      <c r="I145" s="4"/>
      <c r="J145" s="6"/>
      <c r="K145" s="6"/>
      <c r="L145" s="6"/>
      <c r="M145" s="6"/>
      <c r="N145" s="6"/>
      <c r="O145" s="6"/>
      <c r="P145" s="6"/>
      <c r="Q145" s="6"/>
    </row>
    <row r="146" spans="2:17" s="8" customFormat="1" ht="9">
      <c r="B146" s="26"/>
      <c r="D146" s="9"/>
      <c r="E146" s="10"/>
      <c r="F146" s="3"/>
      <c r="G146" s="4"/>
      <c r="H146" s="5"/>
      <c r="I146" s="4"/>
      <c r="J146" s="6"/>
      <c r="K146" s="6"/>
      <c r="L146" s="6"/>
      <c r="M146" s="6"/>
      <c r="N146" s="6"/>
      <c r="O146" s="6"/>
      <c r="P146" s="6"/>
      <c r="Q146" s="6"/>
    </row>
    <row r="147" spans="2:17" s="8" customFormat="1" ht="9">
      <c r="B147" s="26"/>
      <c r="D147" s="9"/>
      <c r="E147" s="10"/>
      <c r="F147" s="3"/>
      <c r="G147" s="4"/>
      <c r="H147" s="5"/>
      <c r="I147" s="4"/>
      <c r="J147" s="6"/>
      <c r="K147" s="6"/>
      <c r="L147" s="6"/>
      <c r="M147" s="6"/>
      <c r="N147" s="6"/>
      <c r="O147" s="6"/>
      <c r="P147" s="6"/>
      <c r="Q147" s="6"/>
    </row>
    <row r="148" spans="2:17" s="8" customFormat="1" ht="9">
      <c r="B148" s="26"/>
      <c r="D148" s="9"/>
      <c r="E148" s="10"/>
      <c r="F148" s="3"/>
      <c r="G148" s="4"/>
      <c r="H148" s="5"/>
      <c r="I148" s="4"/>
      <c r="J148" s="6"/>
      <c r="K148" s="6"/>
      <c r="L148" s="6"/>
      <c r="M148" s="6"/>
      <c r="N148" s="6"/>
      <c r="O148" s="6"/>
      <c r="P148" s="6"/>
      <c r="Q148" s="6"/>
    </row>
    <row r="149" spans="2:17" s="8" customFormat="1" ht="9">
      <c r="B149" s="26"/>
      <c r="D149" s="9"/>
      <c r="E149" s="10"/>
      <c r="F149" s="3"/>
      <c r="G149" s="4"/>
      <c r="H149" s="5"/>
      <c r="I149" s="4"/>
      <c r="J149" s="6"/>
      <c r="K149" s="6"/>
      <c r="L149" s="6"/>
      <c r="M149" s="6"/>
      <c r="N149" s="6"/>
      <c r="O149" s="6"/>
      <c r="P149" s="6"/>
      <c r="Q149" s="6"/>
    </row>
    <row r="150" spans="2:17" s="8" customFormat="1" ht="9">
      <c r="B150" s="26"/>
      <c r="D150" s="9"/>
      <c r="E150" s="10"/>
      <c r="F150" s="3"/>
      <c r="G150" s="4"/>
      <c r="H150" s="5"/>
      <c r="I150" s="4"/>
      <c r="J150" s="6"/>
      <c r="K150" s="6"/>
      <c r="L150" s="6"/>
      <c r="M150" s="6"/>
      <c r="N150" s="6"/>
      <c r="O150" s="6"/>
      <c r="P150" s="6"/>
      <c r="Q150" s="6"/>
    </row>
    <row r="151" spans="2:17" s="8" customFormat="1" ht="9">
      <c r="B151" s="26"/>
      <c r="D151" s="9"/>
      <c r="E151" s="10"/>
      <c r="F151" s="3"/>
      <c r="G151" s="4"/>
      <c r="H151" s="5"/>
      <c r="I151" s="4"/>
      <c r="J151" s="6"/>
      <c r="K151" s="6"/>
      <c r="L151" s="6"/>
      <c r="M151" s="6"/>
      <c r="N151" s="6"/>
      <c r="O151" s="6"/>
      <c r="P151" s="6"/>
      <c r="Q151" s="6"/>
    </row>
    <row r="152" spans="2:17" s="8" customFormat="1" ht="9">
      <c r="B152" s="26"/>
      <c r="D152" s="9"/>
      <c r="E152" s="10"/>
      <c r="F152" s="3"/>
      <c r="G152" s="4"/>
      <c r="H152" s="5"/>
      <c r="I152" s="4"/>
      <c r="J152" s="6"/>
      <c r="K152" s="6"/>
      <c r="L152" s="6"/>
      <c r="M152" s="6"/>
      <c r="N152" s="6"/>
      <c r="O152" s="6"/>
      <c r="P152" s="6"/>
      <c r="Q152" s="6"/>
    </row>
    <row r="153" spans="2:17" s="8" customFormat="1" ht="9">
      <c r="B153" s="26"/>
      <c r="D153" s="9"/>
      <c r="E153" s="10"/>
      <c r="F153" s="3"/>
      <c r="G153" s="4"/>
      <c r="H153" s="5"/>
      <c r="I153" s="4"/>
      <c r="J153" s="6"/>
      <c r="K153" s="6"/>
      <c r="L153" s="6"/>
      <c r="M153" s="6"/>
      <c r="N153" s="6"/>
      <c r="O153" s="6"/>
      <c r="P153" s="6"/>
      <c r="Q153" s="6"/>
    </row>
    <row r="154" spans="2:17" s="8" customFormat="1" ht="9">
      <c r="B154" s="26"/>
      <c r="D154" s="9"/>
      <c r="E154" s="10"/>
      <c r="F154" s="3"/>
      <c r="G154" s="4"/>
      <c r="H154" s="5"/>
      <c r="I154" s="4"/>
      <c r="J154" s="6"/>
      <c r="K154" s="6"/>
      <c r="L154" s="6"/>
      <c r="M154" s="6"/>
      <c r="N154" s="6"/>
      <c r="O154" s="6"/>
      <c r="P154" s="6"/>
      <c r="Q154" s="6"/>
    </row>
    <row r="155" spans="2:17" s="8" customFormat="1" ht="9">
      <c r="B155" s="26"/>
      <c r="D155" s="9"/>
      <c r="E155" s="10"/>
      <c r="F155" s="3"/>
      <c r="G155" s="4"/>
      <c r="H155" s="5"/>
      <c r="I155" s="4"/>
      <c r="J155" s="6"/>
      <c r="K155" s="6"/>
      <c r="L155" s="6"/>
      <c r="M155" s="6"/>
      <c r="N155" s="6"/>
      <c r="O155" s="6"/>
      <c r="P155" s="6"/>
      <c r="Q155" s="6"/>
    </row>
    <row r="156" spans="2:17" s="8" customFormat="1" ht="9">
      <c r="B156" s="26"/>
      <c r="D156" s="9"/>
      <c r="E156" s="10"/>
      <c r="F156" s="3"/>
      <c r="G156" s="4"/>
      <c r="H156" s="5"/>
      <c r="I156" s="4"/>
      <c r="J156" s="6"/>
      <c r="K156" s="6"/>
      <c r="L156" s="6"/>
      <c r="M156" s="6"/>
      <c r="N156" s="6"/>
      <c r="O156" s="6"/>
      <c r="P156" s="6"/>
      <c r="Q156" s="6"/>
    </row>
    <row r="157" spans="2:17" s="8" customFormat="1" ht="9">
      <c r="B157" s="26"/>
      <c r="D157" s="9"/>
      <c r="E157" s="10"/>
      <c r="F157" s="3"/>
      <c r="G157" s="4"/>
      <c r="H157" s="5"/>
      <c r="I157" s="4"/>
      <c r="J157" s="6"/>
      <c r="K157" s="6"/>
      <c r="L157" s="6"/>
      <c r="M157" s="6"/>
      <c r="N157" s="6"/>
      <c r="O157" s="6"/>
      <c r="P157" s="6"/>
      <c r="Q157" s="6"/>
    </row>
    <row r="158" spans="2:17" s="8" customFormat="1" ht="9">
      <c r="B158" s="26"/>
      <c r="D158" s="9"/>
      <c r="E158" s="10"/>
      <c r="F158" s="3"/>
      <c r="G158" s="4"/>
      <c r="H158" s="5"/>
      <c r="I158" s="4"/>
      <c r="J158" s="6"/>
      <c r="K158" s="6"/>
      <c r="L158" s="6"/>
      <c r="M158" s="6"/>
      <c r="N158" s="6"/>
      <c r="O158" s="6"/>
      <c r="P158" s="6"/>
      <c r="Q158" s="6"/>
    </row>
    <row r="159" spans="2:17" s="8" customFormat="1" ht="9">
      <c r="B159" s="26"/>
      <c r="D159" s="9"/>
      <c r="E159" s="10"/>
      <c r="F159" s="3"/>
      <c r="G159" s="4"/>
      <c r="H159" s="5"/>
      <c r="I159" s="4"/>
      <c r="J159" s="6"/>
      <c r="K159" s="6"/>
      <c r="L159" s="6"/>
      <c r="M159" s="6"/>
      <c r="N159" s="6"/>
      <c r="O159" s="6"/>
      <c r="P159" s="6"/>
      <c r="Q159" s="6"/>
    </row>
    <row r="160" spans="2:17" s="8" customFormat="1" ht="9">
      <c r="B160" s="26"/>
      <c r="D160" s="9"/>
      <c r="E160" s="10"/>
      <c r="F160" s="3"/>
      <c r="G160" s="4"/>
      <c r="H160" s="5"/>
      <c r="I160" s="4"/>
      <c r="J160" s="6"/>
      <c r="K160" s="6"/>
      <c r="L160" s="6"/>
      <c r="M160" s="6"/>
      <c r="N160" s="6"/>
      <c r="O160" s="6"/>
      <c r="P160" s="6"/>
      <c r="Q160" s="6"/>
    </row>
    <row r="161" spans="2:17" s="8" customFormat="1" ht="9">
      <c r="B161" s="26"/>
      <c r="D161" s="9"/>
      <c r="E161" s="10"/>
      <c r="F161" s="3"/>
      <c r="G161" s="4"/>
      <c r="H161" s="5"/>
      <c r="I161" s="4"/>
      <c r="J161" s="6"/>
      <c r="K161" s="6"/>
      <c r="L161" s="6"/>
      <c r="M161" s="6"/>
      <c r="N161" s="6"/>
      <c r="O161" s="6"/>
      <c r="P161" s="6"/>
      <c r="Q161" s="6"/>
    </row>
    <row r="162" spans="2:17" s="8" customFormat="1" ht="9">
      <c r="B162" s="26"/>
      <c r="D162" s="9"/>
      <c r="E162" s="10"/>
      <c r="F162" s="3"/>
      <c r="G162" s="4"/>
      <c r="H162" s="5"/>
      <c r="I162" s="4"/>
      <c r="J162" s="6"/>
      <c r="K162" s="6"/>
      <c r="L162" s="6"/>
      <c r="M162" s="6"/>
      <c r="N162" s="6"/>
      <c r="O162" s="6"/>
      <c r="P162" s="6"/>
      <c r="Q162" s="6"/>
    </row>
    <row r="163" spans="2:17" s="8" customFormat="1" ht="9">
      <c r="B163" s="26"/>
      <c r="D163" s="9"/>
      <c r="E163" s="10"/>
      <c r="F163" s="3"/>
      <c r="G163" s="4"/>
      <c r="H163" s="5"/>
      <c r="I163" s="4"/>
      <c r="J163" s="6"/>
      <c r="K163" s="6"/>
      <c r="L163" s="6"/>
      <c r="M163" s="6"/>
      <c r="N163" s="6"/>
      <c r="O163" s="6"/>
      <c r="P163" s="6"/>
      <c r="Q163" s="6"/>
    </row>
    <row r="164" spans="2:17" s="8" customFormat="1" ht="9">
      <c r="B164" s="26"/>
      <c r="D164" s="9"/>
      <c r="E164" s="10"/>
      <c r="F164" s="3"/>
      <c r="G164" s="4"/>
      <c r="H164" s="5"/>
      <c r="I164" s="4"/>
      <c r="J164" s="6"/>
      <c r="K164" s="6"/>
      <c r="L164" s="6"/>
      <c r="M164" s="6"/>
      <c r="N164" s="6"/>
      <c r="O164" s="6"/>
      <c r="P164" s="6"/>
      <c r="Q164" s="6"/>
    </row>
    <row r="165" spans="2:17" s="8" customFormat="1" ht="9">
      <c r="B165" s="26"/>
      <c r="D165" s="9"/>
      <c r="E165" s="10"/>
      <c r="F165" s="3"/>
      <c r="G165" s="4"/>
      <c r="H165" s="5"/>
      <c r="I165" s="4"/>
      <c r="J165" s="6"/>
      <c r="K165" s="6"/>
      <c r="L165" s="6"/>
      <c r="M165" s="6"/>
      <c r="N165" s="6"/>
      <c r="O165" s="6"/>
      <c r="P165" s="6"/>
      <c r="Q165" s="6"/>
    </row>
    <row r="166" spans="2:17" s="8" customFormat="1" ht="9">
      <c r="B166" s="26"/>
      <c r="D166" s="9"/>
      <c r="E166" s="10"/>
      <c r="F166" s="3"/>
      <c r="G166" s="4"/>
      <c r="H166" s="5"/>
      <c r="I166" s="4"/>
      <c r="J166" s="6"/>
      <c r="K166" s="6"/>
      <c r="L166" s="6"/>
      <c r="M166" s="6"/>
      <c r="N166" s="6"/>
      <c r="O166" s="6"/>
      <c r="P166" s="6"/>
      <c r="Q166" s="6"/>
    </row>
    <row r="167" spans="2:17" s="8" customFormat="1" ht="9">
      <c r="B167" s="26"/>
      <c r="D167" s="9"/>
      <c r="E167" s="10"/>
      <c r="F167" s="3"/>
      <c r="G167" s="4"/>
      <c r="H167" s="5"/>
      <c r="I167" s="4"/>
      <c r="J167" s="6"/>
      <c r="K167" s="6"/>
      <c r="L167" s="6"/>
      <c r="M167" s="6"/>
      <c r="N167" s="6"/>
      <c r="O167" s="6"/>
      <c r="P167" s="6"/>
      <c r="Q167" s="6"/>
    </row>
    <row r="168" spans="2:17" s="8" customFormat="1" ht="9">
      <c r="B168" s="26"/>
      <c r="D168" s="9"/>
      <c r="E168" s="10"/>
      <c r="F168" s="3"/>
      <c r="G168" s="4"/>
      <c r="H168" s="5"/>
      <c r="I168" s="4"/>
      <c r="J168" s="6"/>
      <c r="K168" s="6"/>
      <c r="L168" s="6"/>
      <c r="M168" s="6"/>
      <c r="N168" s="6"/>
      <c r="O168" s="6"/>
      <c r="P168" s="6"/>
      <c r="Q168" s="6"/>
    </row>
    <row r="169" spans="2:17" s="8" customFormat="1" ht="9">
      <c r="B169" s="26"/>
      <c r="D169" s="9"/>
      <c r="E169" s="10"/>
      <c r="F169" s="3"/>
      <c r="G169" s="4"/>
      <c r="H169" s="5"/>
      <c r="I169" s="4"/>
      <c r="J169" s="6"/>
      <c r="K169" s="6"/>
      <c r="L169" s="6"/>
      <c r="M169" s="6"/>
      <c r="N169" s="6"/>
      <c r="O169" s="6"/>
      <c r="P169" s="6"/>
      <c r="Q169" s="6"/>
    </row>
    <row r="170" spans="2:17" s="8" customFormat="1" ht="9">
      <c r="B170" s="26"/>
      <c r="D170" s="9"/>
      <c r="E170" s="10"/>
      <c r="F170" s="3"/>
      <c r="G170" s="4"/>
      <c r="H170" s="5"/>
      <c r="I170" s="4"/>
      <c r="J170" s="6"/>
      <c r="K170" s="6"/>
      <c r="L170" s="6"/>
      <c r="M170" s="6"/>
      <c r="N170" s="6"/>
      <c r="O170" s="6"/>
      <c r="P170" s="6"/>
      <c r="Q170" s="6"/>
    </row>
    <row r="171" spans="2:17" s="8" customFormat="1" ht="9">
      <c r="B171" s="26"/>
      <c r="D171" s="9"/>
      <c r="E171" s="10"/>
      <c r="F171" s="3"/>
      <c r="G171" s="4"/>
      <c r="H171" s="5"/>
      <c r="I171" s="4"/>
      <c r="J171" s="6"/>
      <c r="K171" s="6"/>
      <c r="L171" s="6"/>
      <c r="M171" s="6"/>
      <c r="N171" s="6"/>
      <c r="O171" s="6"/>
      <c r="P171" s="6"/>
      <c r="Q171" s="6"/>
    </row>
    <row r="172" spans="2:17" s="8" customFormat="1" ht="9">
      <c r="B172" s="26"/>
      <c r="D172" s="9"/>
      <c r="E172" s="10"/>
      <c r="F172" s="3"/>
      <c r="G172" s="4"/>
      <c r="H172" s="5"/>
      <c r="I172" s="4"/>
      <c r="J172" s="6"/>
      <c r="K172" s="6"/>
      <c r="L172" s="6"/>
      <c r="M172" s="6"/>
      <c r="N172" s="6"/>
      <c r="O172" s="6"/>
      <c r="P172" s="6"/>
      <c r="Q172" s="6"/>
    </row>
    <row r="173" spans="2:17" s="8" customFormat="1" ht="9">
      <c r="B173" s="26"/>
      <c r="D173" s="9"/>
      <c r="E173" s="10"/>
      <c r="F173" s="3"/>
      <c r="G173" s="4"/>
      <c r="H173" s="5"/>
      <c r="I173" s="4"/>
      <c r="J173" s="6"/>
      <c r="K173" s="6"/>
      <c r="L173" s="6"/>
      <c r="M173" s="6"/>
      <c r="N173" s="6"/>
      <c r="O173" s="6"/>
      <c r="P173" s="6"/>
      <c r="Q173" s="6"/>
    </row>
    <row r="174" spans="2:17" s="8" customFormat="1" ht="9">
      <c r="B174" s="26"/>
      <c r="D174" s="9"/>
      <c r="E174" s="10"/>
      <c r="F174" s="3"/>
      <c r="G174" s="4"/>
      <c r="H174" s="5"/>
      <c r="I174" s="4"/>
      <c r="J174" s="6"/>
      <c r="K174" s="6"/>
      <c r="L174" s="6"/>
      <c r="M174" s="6"/>
      <c r="N174" s="6"/>
      <c r="O174" s="6"/>
      <c r="P174" s="6"/>
      <c r="Q174" s="6"/>
    </row>
    <row r="175" spans="2:17" s="8" customFormat="1" ht="9">
      <c r="B175" s="26"/>
      <c r="D175" s="9"/>
      <c r="E175" s="10"/>
      <c r="F175" s="3"/>
      <c r="G175" s="4"/>
      <c r="H175" s="5"/>
      <c r="I175" s="4"/>
      <c r="J175" s="6"/>
      <c r="K175" s="6"/>
      <c r="L175" s="6"/>
      <c r="M175" s="6"/>
      <c r="N175" s="6"/>
      <c r="O175" s="6"/>
      <c r="P175" s="6"/>
      <c r="Q175" s="6"/>
    </row>
    <row r="176" spans="2:17" s="8" customFormat="1" ht="9">
      <c r="B176" s="26"/>
      <c r="D176" s="9"/>
      <c r="E176" s="10"/>
      <c r="F176" s="3"/>
      <c r="G176" s="4"/>
      <c r="H176" s="5"/>
      <c r="I176" s="4"/>
      <c r="J176" s="6"/>
      <c r="K176" s="6"/>
      <c r="L176" s="6"/>
      <c r="M176" s="6"/>
      <c r="N176" s="6"/>
      <c r="O176" s="6"/>
      <c r="P176" s="6"/>
      <c r="Q176" s="6"/>
    </row>
    <row r="177" spans="2:17" s="8" customFormat="1" ht="9">
      <c r="B177" s="26"/>
      <c r="D177" s="9"/>
      <c r="E177" s="10"/>
      <c r="F177" s="3"/>
      <c r="G177" s="4"/>
      <c r="H177" s="5"/>
      <c r="I177" s="4"/>
      <c r="J177" s="6"/>
      <c r="K177" s="6"/>
      <c r="L177" s="6"/>
      <c r="M177" s="6"/>
      <c r="N177" s="6"/>
      <c r="O177" s="6"/>
      <c r="P177" s="6"/>
      <c r="Q177" s="6"/>
    </row>
    <row r="178" spans="2:17" s="8" customFormat="1" ht="9">
      <c r="B178" s="26"/>
      <c r="D178" s="9"/>
      <c r="E178" s="10"/>
      <c r="F178" s="3"/>
      <c r="G178" s="4"/>
      <c r="H178" s="5"/>
      <c r="I178" s="4"/>
      <c r="J178" s="6"/>
      <c r="K178" s="6"/>
      <c r="L178" s="6"/>
      <c r="M178" s="6"/>
      <c r="N178" s="6"/>
      <c r="O178" s="6"/>
      <c r="P178" s="6"/>
      <c r="Q178" s="6"/>
    </row>
    <row r="179" spans="2:17" s="8" customFormat="1" ht="9">
      <c r="B179" s="26"/>
      <c r="D179" s="9"/>
      <c r="E179" s="10"/>
      <c r="F179" s="3"/>
      <c r="G179" s="4"/>
      <c r="H179" s="5"/>
      <c r="I179" s="4"/>
      <c r="J179" s="6"/>
      <c r="K179" s="6"/>
      <c r="L179" s="6"/>
      <c r="M179" s="6"/>
      <c r="N179" s="6"/>
      <c r="O179" s="6"/>
      <c r="P179" s="6"/>
      <c r="Q179" s="6"/>
    </row>
    <row r="180" spans="2:17" s="8" customFormat="1" ht="9">
      <c r="B180" s="26"/>
      <c r="D180" s="9"/>
      <c r="E180" s="10"/>
      <c r="F180" s="3"/>
      <c r="G180" s="4"/>
      <c r="H180" s="5"/>
      <c r="I180" s="4"/>
      <c r="J180" s="6"/>
      <c r="K180" s="6"/>
      <c r="L180" s="6"/>
      <c r="M180" s="6"/>
      <c r="N180" s="6"/>
      <c r="O180" s="6"/>
      <c r="P180" s="6"/>
      <c r="Q180" s="6"/>
    </row>
    <row r="181" spans="2:17" s="8" customFormat="1" ht="9">
      <c r="B181" s="26"/>
      <c r="D181" s="9"/>
      <c r="E181" s="10"/>
      <c r="F181" s="3"/>
      <c r="G181" s="4"/>
      <c r="H181" s="5"/>
      <c r="I181" s="4"/>
      <c r="J181" s="6"/>
      <c r="K181" s="6"/>
      <c r="L181" s="6"/>
      <c r="M181" s="6"/>
      <c r="N181" s="6"/>
      <c r="O181" s="6"/>
      <c r="P181" s="6"/>
      <c r="Q181" s="6"/>
    </row>
    <row r="182" spans="2:17" s="8" customFormat="1" ht="9">
      <c r="B182" s="26"/>
      <c r="D182" s="9"/>
      <c r="E182" s="10"/>
      <c r="F182" s="3"/>
      <c r="G182" s="4"/>
      <c r="H182" s="5"/>
      <c r="I182" s="4"/>
      <c r="J182" s="6"/>
      <c r="K182" s="6"/>
      <c r="L182" s="6"/>
      <c r="M182" s="6"/>
      <c r="N182" s="6"/>
      <c r="O182" s="6"/>
      <c r="P182" s="6"/>
      <c r="Q182" s="6"/>
    </row>
    <row r="183" spans="2:17" s="8" customFormat="1" ht="9">
      <c r="B183" s="26"/>
      <c r="D183" s="9"/>
      <c r="E183" s="10"/>
      <c r="F183" s="3"/>
      <c r="G183" s="4"/>
      <c r="H183" s="5"/>
      <c r="I183" s="4"/>
      <c r="J183" s="6"/>
      <c r="K183" s="6"/>
      <c r="L183" s="6"/>
      <c r="M183" s="6"/>
      <c r="N183" s="6"/>
      <c r="O183" s="6"/>
      <c r="P183" s="6"/>
      <c r="Q183" s="6"/>
    </row>
    <row r="184" spans="2:17" s="8" customFormat="1" ht="9">
      <c r="B184" s="26"/>
      <c r="D184" s="9"/>
      <c r="E184" s="10"/>
      <c r="F184" s="3"/>
      <c r="G184" s="4"/>
      <c r="H184" s="5"/>
      <c r="I184" s="4"/>
      <c r="J184" s="6"/>
      <c r="K184" s="6"/>
      <c r="L184" s="6"/>
      <c r="M184" s="6"/>
      <c r="N184" s="6"/>
      <c r="O184" s="6"/>
      <c r="P184" s="6"/>
      <c r="Q184" s="6"/>
    </row>
    <row r="185" spans="2:17" s="8" customFormat="1" ht="9">
      <c r="B185" s="26"/>
      <c r="D185" s="9"/>
      <c r="E185" s="10"/>
      <c r="F185" s="3"/>
      <c r="G185" s="4"/>
      <c r="H185" s="5"/>
      <c r="I185" s="4"/>
      <c r="J185" s="6"/>
      <c r="K185" s="6"/>
      <c r="L185" s="6"/>
      <c r="M185" s="6"/>
      <c r="N185" s="6"/>
      <c r="O185" s="6"/>
      <c r="P185" s="6"/>
      <c r="Q185" s="6"/>
    </row>
    <row r="186" spans="2:17" s="8" customFormat="1" ht="9">
      <c r="B186" s="26"/>
      <c r="D186" s="9"/>
      <c r="E186" s="10"/>
      <c r="F186" s="3"/>
      <c r="G186" s="4"/>
      <c r="H186" s="5"/>
      <c r="I186" s="4"/>
      <c r="J186" s="6"/>
      <c r="K186" s="6"/>
      <c r="L186" s="6"/>
      <c r="M186" s="6"/>
      <c r="N186" s="6"/>
      <c r="O186" s="6"/>
      <c r="P186" s="6"/>
      <c r="Q186" s="6"/>
    </row>
    <row r="187" spans="2:17" s="8" customFormat="1" ht="9">
      <c r="B187" s="26"/>
      <c r="D187" s="9"/>
      <c r="E187" s="10"/>
      <c r="F187" s="3"/>
      <c r="G187" s="4"/>
      <c r="H187" s="5"/>
      <c r="I187" s="4"/>
      <c r="J187" s="6"/>
      <c r="K187" s="6"/>
      <c r="L187" s="6"/>
      <c r="M187" s="6"/>
      <c r="N187" s="6"/>
      <c r="O187" s="6"/>
      <c r="P187" s="6"/>
      <c r="Q187" s="6"/>
    </row>
    <row r="188" spans="2:17" s="8" customFormat="1" ht="9">
      <c r="B188" s="26"/>
      <c r="D188" s="9"/>
      <c r="E188" s="10"/>
      <c r="F188" s="3"/>
      <c r="G188" s="4"/>
      <c r="H188" s="5"/>
      <c r="I188" s="4"/>
      <c r="J188" s="6"/>
      <c r="K188" s="6"/>
      <c r="L188" s="6"/>
      <c r="M188" s="6"/>
      <c r="N188" s="6"/>
      <c r="O188" s="6"/>
      <c r="P188" s="6"/>
      <c r="Q188" s="6"/>
    </row>
    <row r="189" spans="2:17" s="8" customFormat="1" ht="9">
      <c r="B189" s="26"/>
      <c r="D189" s="9"/>
      <c r="E189" s="10"/>
      <c r="F189" s="3"/>
      <c r="G189" s="4"/>
      <c r="H189" s="5"/>
      <c r="I189" s="4"/>
      <c r="J189" s="6"/>
      <c r="K189" s="6"/>
      <c r="L189" s="6"/>
      <c r="M189" s="6"/>
      <c r="N189" s="6"/>
      <c r="O189" s="6"/>
      <c r="P189" s="6"/>
      <c r="Q189" s="6"/>
    </row>
    <row r="190" spans="2:17" s="8" customFormat="1" ht="9">
      <c r="B190" s="26"/>
      <c r="D190" s="9"/>
      <c r="E190" s="10"/>
      <c r="F190" s="3"/>
      <c r="G190" s="4"/>
      <c r="H190" s="5"/>
      <c r="I190" s="4"/>
      <c r="J190" s="6"/>
      <c r="K190" s="6"/>
      <c r="L190" s="6"/>
      <c r="M190" s="6"/>
      <c r="N190" s="6"/>
      <c r="O190" s="6"/>
      <c r="P190" s="6"/>
      <c r="Q190" s="6"/>
    </row>
  </sheetData>
  <sheetProtection/>
  <mergeCells count="11">
    <mergeCell ref="B86:B87"/>
    <mergeCell ref="C86:I87"/>
    <mergeCell ref="C82:I82"/>
    <mergeCell ref="B76:B77"/>
    <mergeCell ref="C76:I77"/>
    <mergeCell ref="C3:I3"/>
    <mergeCell ref="D5:E6"/>
    <mergeCell ref="F5:F6"/>
    <mergeCell ref="G5:G6"/>
    <mergeCell ref="H6:I6"/>
    <mergeCell ref="B5:C6"/>
  </mergeCells>
  <printOptions/>
  <pageMargins left="0.7086614173228347" right="0.7086614173228347" top="0.984251968503937" bottom="0.984251968503937" header="0" footer="0.5118110236220472"/>
  <pageSetup horizontalDpi="300" verticalDpi="300" orientation="portrait" paperSize="9" r:id="rId1"/>
  <rowBreaks count="1" manualBreakCount="1">
    <brk id="60"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 Wien - Studentenversion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FriZZo</dc:creator>
  <cp:keywords/>
  <dc:description/>
  <cp:lastModifiedBy>Gabriela Miechtner</cp:lastModifiedBy>
  <cp:lastPrinted>2012-02-23T14:30:24Z</cp:lastPrinted>
  <dcterms:created xsi:type="dcterms:W3CDTF">2009-12-04T16:27:45Z</dcterms:created>
  <dcterms:modified xsi:type="dcterms:W3CDTF">2012-05-07T13:26:10Z</dcterms:modified>
  <cp:category/>
  <cp:version/>
  <cp:contentType/>
  <cp:contentStatus/>
</cp:coreProperties>
</file>