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405" windowWidth="19320" windowHeight="12150" tabRatio="639" activeTab="0"/>
  </bookViews>
  <sheets>
    <sheet name="1847b" sheetId="1" r:id="rId1"/>
    <sheet name="1850" sheetId="2" r:id="rId2"/>
    <sheet name="1851" sheetId="3" r:id="rId3"/>
    <sheet name="1852" sheetId="4" r:id="rId4"/>
    <sheet name="1853" sheetId="5" r:id="rId5"/>
    <sheet name="1854" sheetId="6" r:id="rId6"/>
    <sheet name="1855" sheetId="7" r:id="rId7"/>
    <sheet name="1856" sheetId="8" r:id="rId8"/>
    <sheet name="1857" sheetId="9" r:id="rId9"/>
    <sheet name="1858" sheetId="10" r:id="rId10"/>
    <sheet name="1859" sheetId="11" r:id="rId11"/>
    <sheet name="1860" sheetId="12" r:id="rId12"/>
    <sheet name="1861" sheetId="13" r:id="rId13"/>
    <sheet name="1862" sheetId="14" r:id="rId14"/>
    <sheet name="1863" sheetId="15" r:id="rId15"/>
    <sheet name="1864" sheetId="16" r:id="rId16"/>
    <sheet name="1865" sheetId="17" r:id="rId17"/>
    <sheet name="1866" sheetId="18" r:id="rId18"/>
    <sheet name="1867" sheetId="19" r:id="rId19"/>
    <sheet name="1868" sheetId="20" r:id="rId20"/>
    <sheet name="1869" sheetId="21" r:id="rId21"/>
    <sheet name="1870" sheetId="22" r:id="rId22"/>
    <sheet name="1871" sheetId="23" r:id="rId23"/>
    <sheet name="1872" sheetId="24" r:id="rId24"/>
    <sheet name="1873" sheetId="25" r:id="rId25"/>
    <sheet name="1874" sheetId="26" r:id="rId26"/>
    <sheet name="1875" sheetId="27" r:id="rId27"/>
    <sheet name="1876" sheetId="28" r:id="rId28"/>
    <sheet name="1877" sheetId="29" r:id="rId29"/>
    <sheet name="1878" sheetId="30" r:id="rId30"/>
    <sheet name="1879" sheetId="31" r:id="rId31"/>
    <sheet name="1880" sheetId="32" r:id="rId32"/>
    <sheet name="1881" sheetId="33" r:id="rId33"/>
    <sheet name="1882" sheetId="34" r:id="rId34"/>
    <sheet name="1883" sheetId="35" r:id="rId35"/>
    <sheet name="1884" sheetId="36" r:id="rId36"/>
    <sheet name="1885" sheetId="37" r:id="rId37"/>
    <sheet name="1886" sheetId="38" r:id="rId38"/>
    <sheet name="1887" sheetId="39" r:id="rId39"/>
    <sheet name="1888" sheetId="40" r:id="rId40"/>
    <sheet name="1889" sheetId="41" r:id="rId41"/>
    <sheet name="1890" sheetId="42" r:id="rId42"/>
    <sheet name="1891" sheetId="43" r:id="rId43"/>
    <sheet name="1892-99" sheetId="44" r:id="rId44"/>
    <sheet name="1900-06" sheetId="45" r:id="rId45"/>
    <sheet name="1907-1913" sheetId="46" r:id="rId46"/>
    <sheet name="Einnahmenübersicht" sheetId="47" r:id="rId47"/>
  </sheets>
  <definedNames>
    <definedName name="_xlnm.Print_Area" localSheetId="0">'1847b'!$B$2:$I$86</definedName>
    <definedName name="_xlnm.Print_Area" localSheetId="1">'1850'!$B$2:$I$83</definedName>
    <definedName name="_xlnm.Print_Area" localSheetId="2">'1851'!$B$2:$I$81</definedName>
    <definedName name="_xlnm.Print_Area" localSheetId="3">'1852'!$B$2:$I$81</definedName>
    <definedName name="_xlnm.Print_Area" localSheetId="4">'1853'!$B$2:$I$81</definedName>
    <definedName name="_xlnm.Print_Area" localSheetId="5">'1854'!$B$2:$I$83</definedName>
    <definedName name="_xlnm.Print_Area" localSheetId="6">'1855'!$B$2:$I$81</definedName>
    <definedName name="_xlnm.Print_Area" localSheetId="7">'1856'!$B$2:$I$83</definedName>
    <definedName name="_xlnm.Print_Area" localSheetId="8">'1857'!$B$2:$I$81</definedName>
    <definedName name="_xlnm.Print_Area" localSheetId="9">'1858'!$B$2:$I$81</definedName>
    <definedName name="_xlnm.Print_Area" localSheetId="10">'1859'!$B$2:$I$85</definedName>
    <definedName name="_xlnm.Print_Area" localSheetId="11">'1860'!$B$2:$I$84</definedName>
    <definedName name="_xlnm.Print_Area" localSheetId="12">'1861'!$B$2:$I$84</definedName>
    <definedName name="_xlnm.Print_Area" localSheetId="13">'1862'!$B$2:$I$90</definedName>
    <definedName name="_xlnm.Print_Area" localSheetId="14">'1863'!$B$2:$I$88</definedName>
    <definedName name="_xlnm.Print_Area" localSheetId="15">'1864'!$B$2:$I$87</definedName>
    <definedName name="_xlnm.Print_Area" localSheetId="16">'1865'!$B$2:$I$85</definedName>
    <definedName name="_xlnm.Print_Area" localSheetId="17">'1866'!$B$2:$I$88</definedName>
    <definedName name="_xlnm.Print_Area" localSheetId="18">'1867'!$B$2:$I$85</definedName>
    <definedName name="_xlnm.Print_Area" localSheetId="19">'1868'!$B$2:$I$85</definedName>
    <definedName name="_xlnm.Print_Area" localSheetId="20">'1869'!$B$2:$I$89</definedName>
    <definedName name="_xlnm.Print_Area" localSheetId="21">'1870'!$B$2:$I$85</definedName>
    <definedName name="_xlnm.Print_Area" localSheetId="22">'1871'!$B$2:$I$86</definedName>
    <definedName name="_xlnm.Print_Area" localSheetId="23">'1872'!$B$2:$I$86</definedName>
    <definedName name="_xlnm.Print_Area" localSheetId="24">'1873'!$B$2:$I$87</definedName>
    <definedName name="_xlnm.Print_Area" localSheetId="25">'1874'!$B$2:$I$85</definedName>
    <definedName name="_xlnm.Print_Area" localSheetId="26">'1875'!$B$2:$I$79</definedName>
    <definedName name="_xlnm.Print_Area" localSheetId="27">'1876'!$B$2:$J$81</definedName>
    <definedName name="_xlnm.Print_Area" localSheetId="28">'1877'!$B$2:$I$79</definedName>
    <definedName name="_xlnm.Print_Area" localSheetId="29">'1878'!$B$2:$I$79</definedName>
    <definedName name="_xlnm.Print_Area" localSheetId="30">'1879'!$B$2:$I$79</definedName>
    <definedName name="_xlnm.Print_Area" localSheetId="31">'1880'!$B$2:$I$79</definedName>
    <definedName name="_xlnm.Print_Area" localSheetId="32">'1881'!$B$2:$J$81</definedName>
    <definedName name="_xlnm.Print_Area" localSheetId="33">'1882'!$B$2:$G$115</definedName>
    <definedName name="_xlnm.Print_Area" localSheetId="34">'1883'!$B$2:$G$110</definedName>
    <definedName name="_xlnm.Print_Area" localSheetId="35">'1884'!$B$2:$G$110</definedName>
    <definedName name="_xlnm.Print_Area" localSheetId="36">'1885'!$B$2:$G$110</definedName>
    <definedName name="_xlnm.Print_Area" localSheetId="37">'1886'!$B$2:$G$112</definedName>
    <definedName name="_xlnm.Print_Area" localSheetId="38">'1887'!$B$2:$G$110</definedName>
    <definedName name="_xlnm.Print_Area" localSheetId="39">'1888'!$B$2:$G$114</definedName>
    <definedName name="_xlnm.Print_Area" localSheetId="40">'1889'!$B$2:$G$113</definedName>
    <definedName name="_xlnm.Print_Area" localSheetId="41">'1890'!$B$2:$G$114</definedName>
    <definedName name="_xlnm.Print_Area" localSheetId="42">'1891'!$B$2:$G$129</definedName>
    <definedName name="_xlnm.Print_Area" localSheetId="43">'1892-99'!$B$2:$L$48</definedName>
    <definedName name="_xlnm.Print_Area" localSheetId="44">'1900-06'!$B$2:$K$48</definedName>
    <definedName name="_xlnm.Print_Area" localSheetId="45">'1907-1913'!$B$2:$K$48</definedName>
    <definedName name="_xlnm.Print_Area" localSheetId="46">'Einnahmenübersicht'!$B$2:$L$47</definedName>
    <definedName name="_xlnm.Print_Titles" localSheetId="0">'1847b'!$2:$7</definedName>
    <definedName name="_xlnm.Print_Titles" localSheetId="1">'1850'!$2:$7</definedName>
    <definedName name="_xlnm.Print_Titles" localSheetId="2">'1851'!$2:$7</definedName>
    <definedName name="_xlnm.Print_Titles" localSheetId="3">'1852'!$2:$7</definedName>
    <definedName name="_xlnm.Print_Titles" localSheetId="4">'1853'!$2:$7</definedName>
    <definedName name="_xlnm.Print_Titles" localSheetId="5">'1854'!$2:$7</definedName>
    <definedName name="_xlnm.Print_Titles" localSheetId="6">'1855'!$2:$7</definedName>
    <definedName name="_xlnm.Print_Titles" localSheetId="7">'1856'!$2:$7</definedName>
    <definedName name="_xlnm.Print_Titles" localSheetId="8">'1857'!$2:$7</definedName>
    <definedName name="_xlnm.Print_Titles" localSheetId="9">'1858'!$2:$7</definedName>
    <definedName name="_xlnm.Print_Titles" localSheetId="10">'1859'!$2:$7</definedName>
    <definedName name="_xlnm.Print_Titles" localSheetId="11">'1860'!$2:$8</definedName>
    <definedName name="_xlnm.Print_Titles" localSheetId="12">'1861'!$2:$8</definedName>
    <definedName name="_xlnm.Print_Titles" localSheetId="13">'1862'!$2:$8</definedName>
    <definedName name="_xlnm.Print_Titles" localSheetId="14">'1863'!$2:$8</definedName>
    <definedName name="_xlnm.Print_Titles" localSheetId="15">'1864'!$2:$8</definedName>
    <definedName name="_xlnm.Print_Titles" localSheetId="16">'1865'!$2:$8</definedName>
    <definedName name="_xlnm.Print_Titles" localSheetId="17">'1866'!$2:$8</definedName>
    <definedName name="_xlnm.Print_Titles" localSheetId="18">'1867'!$2:$8</definedName>
    <definedName name="_xlnm.Print_Titles" localSheetId="19">'1868'!$2:$8</definedName>
    <definedName name="_xlnm.Print_Titles" localSheetId="20">'1869'!$2:$8</definedName>
    <definedName name="_xlnm.Print_Titles" localSheetId="21">'1870'!$2:$8</definedName>
    <definedName name="_xlnm.Print_Titles" localSheetId="22">'1871'!$2:$8</definedName>
    <definedName name="_xlnm.Print_Titles" localSheetId="23">'1872'!$2:$8</definedName>
    <definedName name="_xlnm.Print_Titles" localSheetId="24">'1873'!$2:$8</definedName>
    <definedName name="_xlnm.Print_Titles" localSheetId="25">'1874'!$2:$8</definedName>
    <definedName name="_xlnm.Print_Titles" localSheetId="26">'1875'!$2:$8</definedName>
    <definedName name="_xlnm.Print_Titles" localSheetId="27">'1876'!$2:$8</definedName>
    <definedName name="_xlnm.Print_Titles" localSheetId="28">'1877'!$2:$8</definedName>
    <definedName name="_xlnm.Print_Titles" localSheetId="29">'1878'!$2:$8</definedName>
    <definedName name="_xlnm.Print_Titles" localSheetId="30">'1879'!$2:$8</definedName>
    <definedName name="_xlnm.Print_Titles" localSheetId="31">'1880'!$2:$8</definedName>
    <definedName name="_xlnm.Print_Titles" localSheetId="32">'1881'!$2:$8</definedName>
    <definedName name="_xlnm.Print_Titles" localSheetId="33">'1882'!$2:$8</definedName>
    <definedName name="_xlnm.Print_Titles" localSheetId="34">'1883'!$2:$8</definedName>
    <definedName name="_xlnm.Print_Titles" localSheetId="35">'1884'!$2:$8</definedName>
    <definedName name="_xlnm.Print_Titles" localSheetId="36">'1885'!$2:$8</definedName>
    <definedName name="_xlnm.Print_Titles" localSheetId="37">'1886'!$2:$8</definedName>
    <definedName name="_xlnm.Print_Titles" localSheetId="38">'1887'!$2:$8</definedName>
    <definedName name="_xlnm.Print_Titles" localSheetId="39">'1888'!$2:$8</definedName>
    <definedName name="_xlnm.Print_Titles" localSheetId="40">'1889'!$2:$8</definedName>
    <definedName name="_xlnm.Print_Titles" localSheetId="41">'1890'!$2:$8</definedName>
    <definedName name="_xlnm.Print_Titles" localSheetId="42">'1891'!$2:$7</definedName>
    <definedName name="_xlnm.Print_Titles" localSheetId="43">'1892-99'!$2:$4</definedName>
    <definedName name="_xlnm.Print_Titles" localSheetId="44">'1900-06'!$2:$4</definedName>
    <definedName name="_xlnm.Print_Titles" localSheetId="45">'1907-1913'!$2:$4</definedName>
    <definedName name="_xlnm.Print_Titles" localSheetId="46">'Einnahmenübersicht'!$2:$3</definedName>
  </definedNames>
  <calcPr fullCalcOnLoad="1"/>
</workbook>
</file>

<file path=xl/sharedStrings.xml><?xml version="1.0" encoding="utf-8"?>
<sst xmlns="http://schemas.openxmlformats.org/spreadsheetml/2006/main" count="9020" uniqueCount="527">
  <si>
    <t>Stücke</t>
  </si>
  <si>
    <t>Hasen</t>
  </si>
  <si>
    <t>Käse</t>
  </si>
  <si>
    <t>Eier</t>
  </si>
  <si>
    <t>Bier</t>
  </si>
  <si>
    <t>Obstmost</t>
  </si>
  <si>
    <t>Essig</t>
  </si>
  <si>
    <t>Holzkohlen</t>
  </si>
  <si>
    <t>Steinkohlen</t>
  </si>
  <si>
    <t>Wein</t>
  </si>
  <si>
    <t>Meth</t>
  </si>
  <si>
    <t>Hühner und Tauben</t>
  </si>
  <si>
    <t>Hirsche</t>
  </si>
  <si>
    <t>Frischlinge, Rehe, Gemsen</t>
  </si>
  <si>
    <t>Ausgehacktes Roth- und Schwarzwild</t>
  </si>
  <si>
    <t>Fasanen, Auerhühner, Birkhühner</t>
  </si>
  <si>
    <t>Hafer in Körnern</t>
  </si>
  <si>
    <t>Reis</t>
  </si>
  <si>
    <t>Duzend</t>
  </si>
  <si>
    <t>Milch</t>
  </si>
  <si>
    <t>Bruch- und Bausteine</t>
  </si>
  <si>
    <t>Plattensteine</t>
  </si>
  <si>
    <t>Bausand</t>
  </si>
  <si>
    <t>Kalk</t>
  </si>
  <si>
    <t>hl</t>
  </si>
  <si>
    <t>kg</t>
  </si>
  <si>
    <t>Anm.:</t>
  </si>
  <si>
    <t>Titel:</t>
  </si>
  <si>
    <t>Jahr:</t>
  </si>
  <si>
    <t>Stk.</t>
  </si>
  <si>
    <t>Mengen 
in metr. Einheiten</t>
  </si>
  <si>
    <t>m³</t>
  </si>
  <si>
    <t>Frisches Obst, Kastanien und Nüsse</t>
  </si>
  <si>
    <t>*</t>
  </si>
  <si>
    <t>Einsp. Fuhren</t>
  </si>
  <si>
    <t>Gyps</t>
  </si>
  <si>
    <t>Kubik Klafter</t>
  </si>
  <si>
    <t>Schiefersteine</t>
  </si>
  <si>
    <t>Weinmost und Maische</t>
  </si>
  <si>
    <t>Schlachtvieh: Stiere, Ochsen, Kühe, Kälber über 1 Jahr</t>
  </si>
  <si>
    <t>Kälber bis zum Alter Eines Jahres</t>
  </si>
  <si>
    <t>Schafe, Widder, Ziegen, Böcke, Hammeln oder Schöpse</t>
  </si>
  <si>
    <t>Lämmer bis 25 Pfund, Kitze, Spanferkel</t>
  </si>
  <si>
    <t>Frischlinge, d. h. Schweine von 9 bis 35 Pfund</t>
  </si>
  <si>
    <t>Schweine über 35 Pfund ohne Unterschied</t>
  </si>
  <si>
    <t>Fleisch, frisches, ohne Unterschied, eingesalzenes, geräuchertes, eingepökeltes, Salami und andere Würste</t>
  </si>
  <si>
    <t>Truthühner, Gänse, Enten, Kapaune u. dgl.</t>
  </si>
  <si>
    <t>Wildschweine von 30 Pfund und darüber, dann Dammhirsche</t>
  </si>
  <si>
    <t>Frischlinge, Rehe und Gemsen</t>
  </si>
  <si>
    <t>a) Reb-, Hasel-, Schneehühner, Wildgänse,Wildenten, Trappen, Wildtauben, Waldschnepfen</t>
  </si>
  <si>
    <t>b) Rohrhühner, Duckenten, Moos-, Heide- und Wiesenschnepfen</t>
  </si>
  <si>
    <t>Drosseln, Krammetsvögel, Wachteln, Lerchen und alle anderen kleineren Vögel zum Genusse</t>
  </si>
  <si>
    <t>Fische und Schalthiere, die nicht besonders benannt, aus dem Meere, Flüssen, Bächen, Seen und Teichen, frisch, gesalzen, geräuchert und marinirt, dann Fischrogen</t>
  </si>
  <si>
    <t>Weissfische, gemeine Meerfische, als: Calamari, Cospettoni, Rase, Sgomberi, Sippe, Tonine, Stockfische, Häringe, Flachfische, Klippfische, Bücklinge, Sardellen, Krebse, Schnecken, Frösche, Austern, Meerkrebse, Meerspinnen</t>
  </si>
  <si>
    <t>Mehl aus Getreide, Kartoffeln u. Hülsenfrüchten aller Art, Gries, gerollte und gebrochene Gerste, Hafergrütze, inländischer Sago, Heidemehl, Heidegrütze, und derlei Graupen, Hirsebrei, Stärke, Kraftmehl und Haarpuder, Brot und überhaupt jede Bäckerwaare, ferner Backwerk, Lebzelten, Pfefferkuchen und Zwieback</t>
  </si>
  <si>
    <t>Brotfrüchte, als: Weizen, Spelzkörner, türkischer Weizen, Roggen, Halbfrucht in Körnern, Heidekraut</t>
  </si>
  <si>
    <t>Hülsenfrüchte, Hirse, Wicken, Bohnen, Erbsen, Linsen, gebrochene Heide, Zizern</t>
  </si>
  <si>
    <t>Heu ohne Unterschied, Mischling als Viehfutter</t>
  </si>
  <si>
    <t>Stroh, Häckerling, Kleien, Riedstroh</t>
  </si>
  <si>
    <t>Gemüse und Küchenwaaren, als: Blumenkohl, Spargel, grüne Erbsen, Bohnen, Gurken u.dgl., Knoblauch, Sauerkraut und saure Rüben u.dgl.</t>
  </si>
  <si>
    <t>Kraut, Rüben</t>
  </si>
  <si>
    <t>Gedörrtes, getrocknetes, eingelegtes Obst, Salsen</t>
  </si>
  <si>
    <t>Butter, frische und gesalzene, Schmalz, Gänsefett, Talg, Unschlitt, rohes und geschmolzenes, Kerzen aus Unschlitt und Spermacet</t>
  </si>
  <si>
    <t>Schweinfett, Schweineschmalz, Schmeer, Speck und Knochenmark</t>
  </si>
  <si>
    <t>Seife, gemeine, wohlriechende und Oelseife</t>
  </si>
  <si>
    <t>Wachs, gebleichtes und ungebleichtes, Wachskerzen und andere Wachs-Fabrikate</t>
  </si>
  <si>
    <t>Brennholz, weiches, und Bürdelholz</t>
  </si>
  <si>
    <t>Honig, geläuterter und ungeläuterter, sogenannte Bienenkeule</t>
  </si>
  <si>
    <t>Thran- und Fischschmalz</t>
  </si>
  <si>
    <t>Ziegel (auch aus Marmor-Abfällen)</t>
  </si>
  <si>
    <t>Schieferziegel</t>
  </si>
  <si>
    <t>Mengen-Einheit</t>
  </si>
  <si>
    <t>Gegenstand</t>
  </si>
  <si>
    <t>Wien.</t>
  </si>
  <si>
    <t>Menge</t>
  </si>
  <si>
    <t>Gulden</t>
  </si>
  <si>
    <t>Gebührenertrag</t>
  </si>
  <si>
    <t>N.ö. Eimer</t>
  </si>
  <si>
    <t>Wr. Centner</t>
  </si>
  <si>
    <t>Paar</t>
  </si>
  <si>
    <t>Wr. Mass</t>
  </si>
  <si>
    <t>100 Stücke</t>
  </si>
  <si>
    <t>Kubik-Klafter</t>
  </si>
  <si>
    <t>1000 Stück</t>
  </si>
  <si>
    <t>100 Stück</t>
  </si>
  <si>
    <t>Zusammen</t>
  </si>
  <si>
    <t>a) von Bier</t>
  </si>
  <si>
    <t>b) von gebrannten geistigen Flüssigkeiten</t>
  </si>
  <si>
    <t>Hierzu die von nachbenannten, inner der Linien der Stadt erzeugten Getränken eingehobene Verzehrungssteuer, und zwar:</t>
  </si>
  <si>
    <t>Haupt-Summe</t>
  </si>
  <si>
    <t>1847 (b)</t>
  </si>
  <si>
    <t>Dazu folgende Anmerkungen:</t>
  </si>
  <si>
    <t>Hanf-, Lein- Rübsaamen und andere dergleichen Brennöle, Oliven,
Mandel-, Mohnsamen und gemeines Nussöl</t>
  </si>
  <si>
    <t>…</t>
  </si>
  <si>
    <t xml:space="preserve">Die Haupt-Summe wurde korrigiert. Anstelle von 3.602.987 ist im Original offenbar ein Fehler bei der Addition erfolgt und irrtümlich die Zahl 3.592.987 abgedruckt.  </t>
  </si>
  <si>
    <t xml:space="preserve">Summe und Haupt-Summe wurden korrigiert. Anstelle von 3.363.354 bzw. 4.037.890 ist im Original offenbar ein Fehler bei der Addition der Gebührenerträge passiert; als Summe und Haupt-Summe wurden irrtümlich die Zahlen 3.363.344 bzw. 4.037.880 abgedruckt.  </t>
  </si>
  <si>
    <t>Hierzu 20%  a.o. Zuschlag</t>
  </si>
  <si>
    <t>Mengen- Einheit</t>
  </si>
  <si>
    <t>Ertrag</t>
  </si>
  <si>
    <t>Wien</t>
  </si>
  <si>
    <t>Weinmost und Wein-Maische</t>
  </si>
  <si>
    <t>Kälber bis zum Alter eines Jahres</t>
  </si>
  <si>
    <t>Fasanen, Auerhühner und Birkhühner</t>
  </si>
  <si>
    <t>Reb-, Hasel-, Schneehühner, Wildgänse,Wildenten, Trappen, Wildtauben, Waldschnepfen</t>
  </si>
  <si>
    <t>Fische und Schalthiere, die nicht besonders benannt sind, aus dem Meere, aus Flüssen, Bächen, Seen und Teichen, frisch, gesalzen, geräuchert und marinirt, dann Fischrogen</t>
  </si>
  <si>
    <t>Weißfische, gemeine Meerfische, als: Calamari, Cospettoni, Rase, Sgomberi, Sippe, Tonine, Stockfische, Häringe, Flachfische, Klippfische, Bücklinge, Sardellen, Krebse, Schnecken, Frösche, Austern, Meerkrebse, Meerspinnen</t>
  </si>
  <si>
    <t>Gemüse und Küchenwaaren, als: Blumenkohl, Spargel, grüne Erbsen, Bohnen, Gurken u.dgl., dürrer Knoblauch, Sauerkraut und saure Rüben u.dgl.</t>
  </si>
  <si>
    <t>Alle anderen (unten namentlich aufgeführten ) bei der Einfuhr nach Wien steuerbaren Artikel</t>
  </si>
  <si>
    <t>Stück</t>
  </si>
  <si>
    <t>Der außerordentliche 20% Zuschlag</t>
  </si>
  <si>
    <t>C. Die von nachbenannten, inner den Linien der Städte befindlichen Gewerben eingehobene Verzehrungssteuer, und zwar:</t>
  </si>
  <si>
    <t>aa) von Bier (nach Abzug der für die ausgeführten Mengen erhaltenen Restitutionsgebühren)</t>
  </si>
  <si>
    <t>bb) von gebrannten geistigen Flüssigkeiten</t>
  </si>
  <si>
    <t>Nur bei der Einfuhr in die Stadt Wien steuerbare Gegenstände</t>
  </si>
  <si>
    <t>Ziegel, Dachzeigel aus Marmor-Abfällen</t>
  </si>
  <si>
    <t>E. Haupt-Uebersicht der in die geschlossenen Städte im Verwaltungsjahre 1861 zum Verbrauche eingeführten oder daselbst erzeugten verzehrungssteuerpflichtigen Gegenstände, dann der hierfür entrichteten Verzehrungssteuer.</t>
  </si>
  <si>
    <t>Talg und Unschlitt, roh und geschmolzen, auch Elain, dann Knochen- u. Klauenschmalz</t>
  </si>
  <si>
    <t>E. Haupt-Uebersicht der in die geschlossenen Städte im Verwaltungsjahre 1862 zum Verbrauche eingeführten oder daselbst erzeugten verzehrungssteuerpflichtigen Gegenstände, dann der hierfür entrichteten Verzehrungssteuer.</t>
  </si>
  <si>
    <t>Rindfleisch</t>
  </si>
  <si>
    <t>Hasel-, Schneehühner, Wildgänse,Wildenten, Trappen, Waldschnepfen</t>
  </si>
  <si>
    <t>Rebhühner und Wildtauben</t>
  </si>
  <si>
    <t>Butter, frische und gesalzene, Schmalz, Gänsefett, Kerzen aus Unschlitt und Spermacet</t>
  </si>
  <si>
    <t>a)</t>
  </si>
  <si>
    <t>a) Ueber Abzug von 37.553 fl., welche der Wiener Dampfmühl-Gesellschaft für ausgeführtes Weizenmehl, dann für Kleien rückvergütet wurden.</t>
  </si>
  <si>
    <t>Gebrannte geistige Flüssigkeiten</t>
  </si>
  <si>
    <t>Rindfleisch, frisches</t>
  </si>
  <si>
    <t>Butter, frische und gesalzene, Schmalz, Gänsefett, Stearin (Stearinsäure)</t>
  </si>
  <si>
    <t>Kerzen aus Unschlitt, Stearin, Spermacet, Oelsäure</t>
  </si>
  <si>
    <t>Alkoholgrad</t>
  </si>
  <si>
    <t>n.ö. Eimer</t>
  </si>
  <si>
    <t>a) Ueber Abzug von 36.852 fl., welche der Wiener Dampfmühl-Gesellschaft für ausgeführtes Weizenmehl, dann für Kleien rückvergütet wurden.</t>
  </si>
  <si>
    <t xml:space="preserve">     "      "     "      "      "     "    bei der Einfuhr aus Tirol nach Wien</t>
  </si>
  <si>
    <t>E. Haupt-Uebersicht der in die geschlossenen Städte im Verwaltungsjahre 1865 zum Verbrauche eingeführten oder daselbst erzeugten verzehrungssteuerpflichtigen Gegenstände, dann der hierfür entrichteten Verzehrungssteuer.</t>
  </si>
  <si>
    <t>**</t>
  </si>
  <si>
    <t>In diesem Jahr wurde kein Wert für die "gebrannten geistigen Flüssigkeiten" publiziert.</t>
  </si>
  <si>
    <t xml:space="preserve">Summe und Haupt-Summe wurden hier gerinfügig korrigiert, da im Original ein Additionsfehler vorzuliegen scheint. Statt 5.601.981 bzw. 6.003.317 sind dort die Zahlen 5.601.982 bzw. 6.003.318 abgedruckt. </t>
  </si>
  <si>
    <t>E. Haupt-Uebersicht der in die geschlossenen Städte im Verwaltungsjahre 1867 zum Verbrauche eingeführten oder daselbst erzeugten verzehrungssteuerpflichtigen Gegenstände, dann der hierfür entrichteten Verzehrungssteuer.</t>
  </si>
  <si>
    <t>b) Für das über die Verzehrungssteuer-Linien Wiens ausgeführte Brennholz wurden 5.674 fl. und für ausgeführte Steinkohlen 7.687 fl. rückvergütet. Diese Beträge wurden jedoch hier nicht in Abzug gebracht.</t>
  </si>
  <si>
    <t>b)</t>
  </si>
  <si>
    <t>E. Haupt-Uebersicht der in die geschlossenen Städte im Verwaltungsjahre 1868 zum Verbrauche eingeführten oder daselbst erzeugten verzehrungssteuerpflichtigen Gegenstände, dann der hierfür entrichteten Verzehrungssteuer.</t>
  </si>
  <si>
    <t>Seife, gemeine, wohlriechende, dann Glycerin und Oelseife</t>
  </si>
  <si>
    <t>b) Für das über die Verzehrungssteuer-Linien Wiens ausgeführte Brennholz wurden 4.712 fl., für ausgeführte Steinkohlen 6.491 fl. und für das ausgeführte Bier 81.874 fl. rückvergütet. Diese Beträge wurden jedoch hier nicht in Abzug gebracht.</t>
  </si>
  <si>
    <t>E. Haupt-Uebersicht der in die geschlossenen Städte im Verwaltungsjahre 1869 zum Verbrauche eingeführten oder daselbst erzeugten verzehrungssteuerpflichtigen Gegenstände, dann der hierfür entrichteten Verzehrungssteuer.</t>
  </si>
  <si>
    <t>Gefälls-Sicherstellungen und Nachtrags-Gebühren</t>
  </si>
  <si>
    <t>b) Für das über die Verzehrungssteuer-Linien Wiens ausgeführte Brennholz wurden 12.647 fl., für ausgeführte Steinkohlen 9.474 fl. und für das ausgeführte Bier 69.474 fl. rückvergütet. Diese Beträge wurden jedoch hier nicht in Abzug gebracht.</t>
  </si>
  <si>
    <t>a) Für das aus der Wiener Dampfmühle über die Verzehrungssteuer-Linien ausgeführte Weizen-Mehl pr. 153.749 Ctr. und Weizenkleie pr. 18.485 Ctr. wurde an Steuern zusammen 53.988 fl. zurückvergütet. Der letzte Betrag wurde hier nicht in Abzug gebracht.</t>
  </si>
  <si>
    <t>Die Zahl wurde lt. einer Anmerkung in der Tabelle für das Jahr 1870 korrigiert. Dort heißt es: "In der gleichen Nachweisung für das Jahr 1869 wurden 1.096.465 statt richtiger 548.231 Paar nachgewiesen, es sind nämlich die Stücke - als Paare eingestellt worden."</t>
  </si>
  <si>
    <t>Ziegel, Schieferziegel wie auch Dachzeigel aus Marmor-Abfällen</t>
  </si>
  <si>
    <t>a) Für das über die Verzehrungssteuer-Linien Wiens ausgeführte Mehl, Kleien, Brennholz und Steinkohlen wurden 94.423 fl. und für das ausgeführte Bier 68.431 fl. rückvergütet. Diese Beträge wurden jedoch hier nicht in Abzug gebracht.</t>
  </si>
  <si>
    <t>E. Haupt-Uebersicht der in die geschlossenen Städte im Verwaltungsjahre 1871 zum Verbrauche eingeführten oder daselbst erzeugten verzehrungssteuerpflichtigen Gegenstände, dann der hierfür entrichteten Verzehrungssteuer.</t>
  </si>
  <si>
    <t>Haupt-Uebersicht der in die geschlossenen Städte im Verwaltungsjahre 1863 zum Verbrauche eingeführten oder daselbst erzeugten verzehrungssteuerpflichtigen Gegenstände, dann der hierfür entrichteten Verzehrungssteuer.</t>
  </si>
  <si>
    <t>Haupt-Uebersicht der in die geschlossenen Städte im Verwaltungsjahre 1862 zum Verbrauche eingeführten oder daselbst erzeugten verzehrungssteuerpflichtigen Gegenstände, dann der hierfür entrichteten Verzehrungssteuer.</t>
  </si>
  <si>
    <t>Haupt-Uebersicht der in die geschlossenen Städte im Verwaltungsjahre 1861 zum Verbrauche eingeführten oder daselbst erzeugten verzehrungssteuerpflichtigen Gegenstände, dann der hierfür entrichteten Verzehrungssteuer.</t>
  </si>
  <si>
    <t>Haupt-Uebersicht der in die geschlossenen Städte im Verwaltungsjahre 1860 zum Verbrauche eingeführten oder daselbst erzeugten verzehrungssteuerpflichtigen Gegenstände, dann der hierfür entrichteten Verzehrungssteuer.</t>
  </si>
  <si>
    <t>Talg und Unschlitt, roh und geschmolzen, auch Elain, dann Knochen- u. Klauenschmalz, Parafinmasse, Erdwachs, Berg- und Naphtawachs, Glycerin</t>
  </si>
  <si>
    <t>Parafin, Talg und Unschlitt, roh und geschmolzen, auch Elain, Glycerin, Parafinmasse, Erdwachs, dann Knochen- u. Klauenschmalz</t>
  </si>
  <si>
    <t>a) Davon 283.087 Ctr. Mehl aus der Wiener Dampfmühle.</t>
  </si>
  <si>
    <t>b) Für das über die Steuerlinien ausgeführte Mehl und Kleien wurden 77.443 fl., für Brennholz 14.560 fl. und Steinkohlen wurden 4.233 fl. und für das ausgeführte Bier 76.637 fl. rückvergütet. Diese Beträge wurden hier nicht in Abzug gebracht.</t>
  </si>
  <si>
    <t>a) Davon 11.548 Ctr. Mehl aus der Wiener Dampfmühle.</t>
  </si>
  <si>
    <t>b) Für das über die Steuerlinien ausgeführte Mehl und Kleien wurden 25.056 fl., für Brennholz 12.240 fl. und Steinkohlen 7.234 fl. und für das ausgeführte Bier 94.533 fl. rückvergütet. Diese Beträge wurden hier nicht in Abzug gebracht.</t>
  </si>
  <si>
    <t>E. Haupt-Uebersicht der in die geschlossenen Städte i. J. 1873 zum Verbrauche eingeführten und der daselbst erzeugten verzehrungssteuerpflichtigen Gegenstände, dann der hierfür entrichteten Verzehrungssteuer.</t>
  </si>
  <si>
    <t>Haupt-Uebersicht der in die geschlossenen Städte i. J. 1873 zum Verbrauche eingeführten und der daselbst erzeugten verzehrungssteuerpflichtigen Gegenstände, dann der hierfür entrichteten Verzehrungssteuer.</t>
  </si>
  <si>
    <t>a) Für das über die Verzehrungssteuer-Linien Wiens ausgeführte Brennholz und Steinkohlen wurden 19.568 fl. und für das ausgeführte Bier 90.431 fl. rückvergütet. Diese Beträge wurden jedoch hier nicht in Abzug gebracht.</t>
  </si>
  <si>
    <t>Bier bei der Einfuhr</t>
  </si>
  <si>
    <t>Schafe, Widder, Ziegen, Böcke, Hammel oder Schöpse</t>
  </si>
  <si>
    <t>Lämmer bis zu 25 Pfund, Kitze, Spanferkel</t>
  </si>
  <si>
    <t>a) Frisches Rindfleisch</t>
  </si>
  <si>
    <t>b) Frisches Fleisch, alles andere ohne Unterschied, einzelne Theile des geschlachteten Viehes, dann eingesalzenes, geräuchertes und eingepökeltes Fleisch, Salami und andere Würste</t>
  </si>
  <si>
    <t>Zahmes Geflügel: Truthühner, Gänse, Enten, Kapaunen u. dgl.</t>
  </si>
  <si>
    <t>Wildpret: Hirsche</t>
  </si>
  <si>
    <t>Federwild: Fasanen, Auerhühner, Birkhühner</t>
  </si>
  <si>
    <t>b) Rebhühner und Wildtauben</t>
  </si>
  <si>
    <t>a) Hasel-, Schnee- und Steinhühner, Wildgänse, Trappen, Wildenten (mit Ausnahme der Duckenten) und Waldschnepfen</t>
  </si>
  <si>
    <t>Rohrhühner, Duckenten, Moos-, auch Haide- und Wiesenschnepfen</t>
  </si>
  <si>
    <t>Rohrhühner, Duckenten, Moos-, Haide- und Wiesenschnepfen</t>
  </si>
  <si>
    <t>Brotfrüchte, als: Weizen und Spelzkörner, türkischer Weizen, Roggen, Halbfrucht in Körnern, Haidekorn</t>
  </si>
  <si>
    <t>Brotfrüchte, als: Weizen, Spelzkörner, türkischer Weizen, Roggen, Halbfrucht in Körnern, Haidekraut</t>
  </si>
  <si>
    <t>b) Stroh, Häckerling, Kleien, Riedstroh</t>
  </si>
  <si>
    <t>a) Heu ohne Unterschied, ebenso Mischling als Viehfutter</t>
  </si>
  <si>
    <t>Frisches Obst, wozu auch alle genießbaren Beerenfrüchte (Erdbeeren, Himbeeren u. dgl.) und frische Feigen gehören, Kastanien, Nüsse</t>
  </si>
  <si>
    <t>Seife, gemeine, wohlriechende, Oelseife, Glycerinseife</t>
  </si>
  <si>
    <t>Wachs, gebleichtes und ungebleichtes, Wachskerzen und andere Wachsfabrikate</t>
  </si>
  <si>
    <t>Gyps  (mit Ausnahme des Dunggypses)</t>
  </si>
  <si>
    <t>Talg und Unschlitt, roh und geschmolzen, auch Elain, dann Knochen- u. Klauenschmalz, Paraffinmasse, Erdwachs, Berg- und Naphtawachs, Glycerin</t>
  </si>
  <si>
    <t>Thran und Fischschmalz</t>
  </si>
  <si>
    <t>E. Haupt-Uebersicht der in die geschlossenen Städte i. J. 1874 zum Verbrauche eingeführten und der daselbst erzeugten verzehrungssteuerpflichtigen Gegenstände, dann der hierfür entrichteten Verzehrungssteuer.</t>
  </si>
  <si>
    <t>a) Für das über die Verzehrungssteuer-Linien Wiens ausgeführte Brennholz und Steinkohlen wurden 20.454 fl. und für das ausgeführte Bier 99.077 fl. rückvergütet. Diese Beträge wurden jedoch hier nicht in Abzug gebracht.</t>
  </si>
  <si>
    <t>Haupt-Uebersicht der in die geschlossenen Städte i. J. 1874 zum Verbrauche eingeführten und der daselbst erzeugten verzehrungssteuerpflichtigen Gegenstände, dann der hierfür entrichteten Verzehrungssteuer.</t>
  </si>
  <si>
    <t>Haupt-Uebersicht der in die geschlossenen Städte i. J. 1875 zum Verbrauche eingeführten und der daselbst erzeugten verzehrungssteuerpflichtigen Gegenstände, dann der hierfür entrichteten Verzehrungssteuer.</t>
  </si>
  <si>
    <t>b) Für das über die Verzehrungssteuer-Linien Wiens ausgeführte Brennholz und Steinkohlen wurden 19.990 fl. und für das ausgeführte Bier 103.301 fl. rückvergütet. Diese Beträge wurden jedoch hier nicht in Abzug gebracht.</t>
  </si>
  <si>
    <t>a) Darunter 42.891 Ctr. Mehl aus der Wiener Dampfmühle.</t>
  </si>
  <si>
    <t>Haupt-Uebersicht der in die geschlossenen Städte i. J. 1876 zum Verbrauche eingeführten und der daselbst erzeugten verzehrungssteuerpflichtigen Gegenstände, dann der hierfür entrichteten Verzehrungssteuer.</t>
  </si>
  <si>
    <t>Hektoliter</t>
  </si>
  <si>
    <t>Metr. Ctr.</t>
  </si>
  <si>
    <t>Dutzend</t>
  </si>
  <si>
    <t>Metr. Centr.</t>
  </si>
  <si>
    <t>100 Kub. Metr.</t>
  </si>
  <si>
    <t>b) Für das über die Verzehrungssteuer-Linien Wiens ausgeführte Brennholz und Steinkohlen wurden 12.134 fl. und für das ausgeführte Bier 139.251 fl. rückvergütet. Diese Beträge wurden jedoch hier nicht in Abzug gebracht.</t>
  </si>
  <si>
    <t>a) Darunter 134.935 Metr. Centner Mehl aus der Wiener Dampfmühle.</t>
  </si>
  <si>
    <t>Haupt-Uebersicht der in die geschlossenen Städte i. J. 1877 zum Verbrauche eingeführten und der daselbst erzeugten verzehrungssteuerpflichtigen Gegenstände, dann der hierfür entrichteten Verzehrungssteuer.</t>
  </si>
  <si>
    <t>a) Darunter 106.228 Metr. Centner Mehl aus der Wiener Dampfmühle.</t>
  </si>
  <si>
    <t>b) Für das über die Verzehrungssteuer-Linien Wiens ausgeführte Brennholz und Steinkohlen wurden 9.580 fl. und für das ausgeführte Bier 134.558 fl. rückvergütet. Diese Beträge wurden jedoch hier nicht in Abzug gebracht.</t>
  </si>
  <si>
    <t>Haupt-Uebersicht der in die geschlossenen Städte i. J. 1878 zum Verbrauche eingeführten und der daselbst erzeugten verzehrungssteuerpflichtigen Gegenstände, dann der hierfür entrichteten Verzehrungssteuer.</t>
  </si>
  <si>
    <t>aa) von Bier</t>
  </si>
  <si>
    <t>a) Darunter 196.022 metr. Centner Mehl aus der Wiener Dampfmühle.</t>
  </si>
  <si>
    <t>b) Für das über die Verzehrungssteuer-Linien Wiens ausgeführte Brennholz und Steinkohlen wurden 8.179 fl. und für das ausgeführte Bier 134.143 fl. rückvergütet. Diese Beträge wurden jedoch hier nicht in Abzug gebracht.</t>
  </si>
  <si>
    <t>Haupt-Uebersicht der in die geschlossenen Städte i. J. 1879 zum Verbrauche eingeführten und der daselbst erzeugten verzehrungssteuerpflichtigen Gegenstände, dann der hierfür entrichteten Verzehrungssteuer.</t>
  </si>
  <si>
    <t>a) Darunter 193.782 metr. Centner Mehl aus der Wiener Dampfmühle.</t>
  </si>
  <si>
    <t>b) Für das über die Verzehrungssteuer-Linien Wiens ausgeführte Brennholz und Steinkohlen wurden 6.905 fl. und für das ausgeführte Bier 118.895 fl. rückvergütet. Diese Beträge wurden jedoch hier nicht in Abzug gebracht.</t>
  </si>
  <si>
    <t>Haupt-Uebersicht der in die geschlossenen Städte i. J. 1880 zum Verbrauche eingeführten und der daselbst erzeugten verzehrungssteuerpflichtigen Gegenstände, dann der hierfür entrichteten Verzehrungssteuer.</t>
  </si>
  <si>
    <t>a) Darunter 169.138 metr. Centner Getreide für die Wiener Dampfmühle.</t>
  </si>
  <si>
    <t>b) Für das über die Verzehrungssteuer-Linien Wiens ausgeführte Brennholz und Steinkohlen wurden 9.120 fl. und für das ausgeführte Bier 126.506 fl. rückvergütet. Diese Beträge wurden jedoch hier nicht in Abzug gebracht.</t>
  </si>
  <si>
    <t>Haupt-Uebersicht der in die geschlossenen Städte i. J. 1881 zum Verbrauche eingeführten und der daselbst erzeugten verzehrungssteuerpflichtigen Gegenstände, dann der hierfür entrichteten Verzehrungssteuer.</t>
  </si>
  <si>
    <t>Haupt-Uebersicht der in die geschlossenen Städte i. J. 1882 zum Verbrauche eingeführten und der daselbst erzeugten verzehrungssteuerpflichtigen Gegenstände, dann der hierfür entrichteten Verzehrungssteuer.</t>
  </si>
  <si>
    <t>Mengen 
in transformierten Einheiten</t>
  </si>
  <si>
    <t>Tarifpost</t>
  </si>
  <si>
    <t>Rum</t>
  </si>
  <si>
    <t>Arak, Punschessenz, Rosoglio, Liqueure und alle versüßten geistigen Getränke</t>
  </si>
  <si>
    <t>Branntweingeist</t>
  </si>
  <si>
    <t>Branntwein ohne Unterschied der Gradhältigkeit</t>
  </si>
  <si>
    <t>Schlachtvieh</t>
  </si>
  <si>
    <t>Lämmer bis 14 Kilogramm, Kitze, Spanferkel unter 5 Kilogramm</t>
  </si>
  <si>
    <t>Frischlinge unter 19 1/2 Kilogramm</t>
  </si>
  <si>
    <t>Schweine über 19 1/2 Kilogramm</t>
  </si>
  <si>
    <t>Frisches Rindfleisch, Conservefleisch</t>
  </si>
  <si>
    <t>Kilogramm</t>
  </si>
  <si>
    <t>Fleisch, eingesalzen, geräuchert, eingepökelt, Salami</t>
  </si>
  <si>
    <t>Truthühner, Gänse, Enten, Kapaune u.s.w.</t>
  </si>
  <si>
    <t>Hühner u.s.w. Tauben</t>
  </si>
  <si>
    <t xml:space="preserve">Fasanen </t>
  </si>
  <si>
    <t>Auerhühner und Birkhühner</t>
  </si>
  <si>
    <t>Hasel-, Schnee- und Steinhühner, Wildgänse,Wildenten (mit Ausnahme der Duckenten), Trappen und Waldschnepfen</t>
  </si>
  <si>
    <t>Stärke, Kraftmehl und Haarpuder</t>
  </si>
  <si>
    <t>Brot und Bäckerwaare</t>
  </si>
  <si>
    <t>Backwerk, Lebzelten, Pfefferkuchen und Zwieback</t>
  </si>
  <si>
    <t>Brotfrüchte in die Dampfmühle</t>
  </si>
  <si>
    <t>Stroh, Häckerling, Rittstroh</t>
  </si>
  <si>
    <t>Kleien</t>
  </si>
  <si>
    <t>Getreide in Halmen</t>
  </si>
  <si>
    <t>Spargel</t>
  </si>
  <si>
    <t>Blumenkohl</t>
  </si>
  <si>
    <t>Obst, frisches</t>
  </si>
  <si>
    <t>Kastanien, Nüsse, frische Feigen</t>
  </si>
  <si>
    <t>Alle geniessbaren Beerenfrüchte</t>
  </si>
  <si>
    <t>Obst, gedörrt und getrockent</t>
  </si>
  <si>
    <t>Obst, eingelegt, Salsen u.s.w.</t>
  </si>
  <si>
    <t>Butter, frisch und gesalzen</t>
  </si>
  <si>
    <t>Rindschmalz und Gänsefett</t>
  </si>
  <si>
    <t>Stearin und Stearinsäure</t>
  </si>
  <si>
    <t>Kerzen aus Unschlitt und Spermazet</t>
  </si>
  <si>
    <t>Kerzen aus Stearin und Paraffin</t>
  </si>
  <si>
    <t>Talg und Unschlitt, roh und geschmolzen, auch Elain</t>
  </si>
  <si>
    <t>Knochen und Klauenschmalz</t>
  </si>
  <si>
    <t>Paraffinmassa, Erdwachs, Berg- und Naphtawachs</t>
  </si>
  <si>
    <t>Glycerin</t>
  </si>
  <si>
    <t>Rübsamenöl</t>
  </si>
  <si>
    <t>Andere Brennöle</t>
  </si>
  <si>
    <t>Olivenöl</t>
  </si>
  <si>
    <t>Mandel-, Mohnsamen-, Nuss-, Palm- und Cocosöl</t>
  </si>
  <si>
    <t>Petroleum, Solar-, Stein- und Pittöl, Naphta, Benzin und Bergöl und andere zu Beleuchtungszwecken dienende Oele</t>
  </si>
  <si>
    <t>Kubikmeter</t>
  </si>
  <si>
    <t>Coaks</t>
  </si>
  <si>
    <t xml:space="preserve">    b</t>
  </si>
  <si>
    <t>16 a</t>
  </si>
  <si>
    <t xml:space="preserve">     b</t>
  </si>
  <si>
    <t>1 a</t>
  </si>
  <si>
    <t>2 a</t>
  </si>
  <si>
    <t xml:space="preserve">     c</t>
  </si>
  <si>
    <t>24 a</t>
  </si>
  <si>
    <t>25 a</t>
  </si>
  <si>
    <t>31 a</t>
  </si>
  <si>
    <t xml:space="preserve">     d</t>
  </si>
  <si>
    <t xml:space="preserve">     e</t>
  </si>
  <si>
    <t>35 a</t>
  </si>
  <si>
    <t>36 a</t>
  </si>
  <si>
    <t>37 a</t>
  </si>
  <si>
    <t>38 a</t>
  </si>
  <si>
    <t>39 a</t>
  </si>
  <si>
    <t>40 a</t>
  </si>
  <si>
    <t>46 a</t>
  </si>
  <si>
    <t>47 a</t>
  </si>
  <si>
    <t>51 a</t>
  </si>
  <si>
    <t>Aufgrund der durchgängigen Angabe der Mengenwerte in metrischen Einheiten kann ab dem Jahr 1882 auf das Einfügen einer Spalte mit transformierten Mengen und Einheiten verzichtet werden.</t>
  </si>
  <si>
    <t>Weinmost und Weinmaische</t>
  </si>
  <si>
    <t>Schafe, Widder, Ziegen, Böcke, Hammel, Schöpse</t>
  </si>
  <si>
    <t>Wildschweine von 17 Kilogramm und darüber, Damhirsche</t>
  </si>
  <si>
    <t>Drosseln, Krammetsvögel, Wachteln, Lerchen und andere kleine Vögel zum Genusse</t>
  </si>
  <si>
    <t>Weissfische, gemeine Meerfische, als: Calamari, Cospettoni, Sippe, Jonini, Stock-, Flach-, Klipp-, Rundfische, Schallen oder Butten, Häringe, Pücklinge, Sprotten, Sardellen, Krebse, Schnecken, Frösche, Austern, Meerspinnen, Meerkrebse u.s.w.</t>
  </si>
  <si>
    <t>Mehl aus Getreide, Kartoffeln und Hülsenfrüchten aller Art, Gries, gerollte und gebrochene Gerste, Hafergrütze, inländischer Sago, Haidemehl, Haidegrütze und derlei Graupen, Hirsebrei</t>
  </si>
  <si>
    <t>Brotfrüchte, als: Weizen, Spelzkörner, türkischer Weizen, Roggen, Halbfrucht in Körnern, Haidekorn</t>
  </si>
  <si>
    <t>Seife, gemeine und wohlriechende, Oelseife, Glycerinseife, Waschmehl</t>
  </si>
  <si>
    <t>Wachs, gebleicht und ungebleicht, Wachskerzen und andere Wachsfabrikate</t>
  </si>
  <si>
    <t>Hanf und Leinöl</t>
  </si>
  <si>
    <t>Brennholz, weiches und Bürtelholz</t>
  </si>
  <si>
    <t>Gefälls-Sicherstellungen</t>
  </si>
  <si>
    <t>Andere Einnahmen</t>
  </si>
  <si>
    <t>Verbrauchssteuer für Mineralöl</t>
  </si>
  <si>
    <t>1)</t>
  </si>
  <si>
    <t>2)</t>
  </si>
  <si>
    <t>1) An Gefällssicherstellungen sind im Jahre 1882 im Ganzen 3.120.874 fl. eingegangen; nach Abzug der entfallenden Verzehrungssteuer für die zur Durchfuhr erklärten jedoch zum Consum in Wien verbliebenen Artikel per 282.465 fl. vermindern sich die Gefällssicherstellungen auf 2.838.409 fl.</t>
  </si>
  <si>
    <t>Haupt-Uebersicht der in die geschlossenen Städte i. J. 1883 zum Verbrauche eingeführten und der daselbst erzeugten verzehrungssteuerpflichtigen Gegenstände, dann der hierfür entrichteten Verzehrungssteuer.</t>
  </si>
  <si>
    <t>b) Für die über die Verzehrungssteuer-Linien Wiens ausgeführten Mengen an Brennholz und Steinkohlen wurden 7.606 fl. und für das ausgeführte Bier 142.910 fl. rückvergütet, welche Beträge hier nicht in Abzug gebracht sind.</t>
  </si>
  <si>
    <t>1) An Gefällssicherstellungen sind im Jahre 1883 im Ganzen 3.151.893 fl. eingegangen; nach Abzug der entfallenden Verzehrungssteuer für die zur Durchfuhr erklärten jedoch zum Consum in Wien verbliebenen Artikel per 249.543 fl. vermindern sich die Gefällssicherstellungen auf 2.902.350 fl.</t>
  </si>
  <si>
    <t>2) Für das über die Verzehrungssteuer-Linien Wiens ausgeführte ausgeführte Bier 156.625 fl. rückvergütet, welcher Betrag hier nicht in Abzug gebracht ist.</t>
  </si>
  <si>
    <t>2) Für das über die Verzehrungssteuer-Linien Wiens ausgeführte Bier wurden 175.150 fl. rückvergütet, welcher Betrag hier nicht in Abzug gebracht ist.</t>
  </si>
  <si>
    <t>Haupt-Uebersicht der in die geschlossenen Städte i. J. 1884 zum Verbrauche eingeführten und der daselbst erzeugten verzehrungssteuerpflichtigen Gegenstände, dann der hierfür entrichteten Verzehrungssteuer.</t>
  </si>
  <si>
    <t>1) An Gefällssicherstellungen sind im Jahre 1884 im Ganzen 3.013.213 fl. eingegangen; nach Abzug der entfallenden Verzehrungssteuer für die zur Durchfuhr erklärten jedoch zum Consum in Wien verbliebenen Artikel per 115.057 fl. vermindern sich die Gefällssicherstellungen auf 2.898.156 fl.</t>
  </si>
  <si>
    <t>2) Für das über die Verzehrungssteuer-Linien Wiens ausgeführte Bier wurden 184.848 fl. rückvergütet, welcher Betrag hier nicht in Abzug gebracht ist.</t>
  </si>
  <si>
    <t>Haupt-Uebersicht der in die geschlossenen Städte i. J. 1885 zum Verbrauche eingeführten und der daselbst erzeugten verzehrungssteuerpflichtigen Gegenstände, dann der hierfür entrichteten Verzehrungssteuer.</t>
  </si>
  <si>
    <t>Spirituspresshefensteuer</t>
  </si>
  <si>
    <t>1) In dem Verzehrungssteuer-Ertrage ist auch die fixe Zuschlagsgebühr von 1 fl. 68 kr. per Hektoliter für das innerhalb der Linien Wiens erzeugte Bier mit 619.920 fl. inbegriffen. Die Steuerrückvergütung für das über die Verzehrungssteuer-Linien Wiens ausgeführte Bier per 185.557 fl. wurde hier nicht in Abzug gebracht.</t>
  </si>
  <si>
    <t>Haupt-Uebersicht der in die geschlossenen Städte i. J. 1886 zum Verbrauche eingeführten und der daselbst erzeugten verzehrungssteuerpflichtigen Gegenstände, dann der hierfür entrichteten Verzehrungssteuer.</t>
  </si>
  <si>
    <t>1) In dem Verzehrungssteuer-Ertrage ist auch die fixe Zuschlagsgebühr von 1 fl. 68 kr. per Hektoliter für das innerhalb der Linien Wiens erzeugte Bier mit 608.983 fl. inbegriffen. Die Steuerrückvergütung für das über die Verzehrungssteuer-Linien Wiens ausgeführte Bier per 221.924 fl. wurde hier nicht in Abzug gebracht.</t>
  </si>
  <si>
    <t>Haupt-Uebersicht der in die geschlossenen Städte i. J. 1887 zum Verbrauche eingeführten und der daselbst erzeugten verzehrungssteuerpflichtigen Gegenstände, dann der hierfür entrichteten Verzehrungssteuer.</t>
  </si>
  <si>
    <t>1) In dem Verzehrungssteuer-Ertrage ist auch die fixe Zuschlagsgebühr von 1 fl. 68 kr. per Hektoliter für das innerhalb der Linien Wiens erzeugte Bier mit 643.104 fl. inbegriffen. Die Steuerrückvergütung für das über die Verzehrungssteuer-Linien Wiens ausgeführte Bier per 200.790 fl. wurde hier nicht in Abzug gebracht.</t>
  </si>
  <si>
    <t>Haupt-Uebersicht der in die geschlossenen Städte i. J. 1888 zum Verbrauche eingeführten und der daselbst erzeugten verzehrungssteuerpflichtigen Gegenstände, dann der hierfür entrichteten Verzehrungssteuer.</t>
  </si>
  <si>
    <t>1) In dem Verzehrungssteuer-Ertrage ist auch die fixe Zuschlagsgebühr von 1 fl. 68 kr. per Hektoliter für das innerhalb der Linien Wiens erzeugte Bier mit 601.826 fl. inbegriffen. Die Steuerrückvergütung für das über die Verzehrungssteuer-Linien Wiens ausgeführte Bier per 204.327 fl. wurde hier nicht in Abzug gebracht.</t>
  </si>
  <si>
    <t>Haupt-Uebersicht der in die geschlossenen Städte i. J. 1889 zum Verbrauche eingeführten und der daselbst erzeugten verzehrungssteuerpflichtigen Gegenstände, dann der hierfür entrichteten Verzehrungssteuer.</t>
  </si>
  <si>
    <t>Controlgebühr für Denaturierung von Brantwein</t>
  </si>
  <si>
    <t>1) In dem Verzehrungssteuer-Ertrage ist auch die fixe Zuschlagsgebühr von 1 fl. 68 kr. per Hektoliter für das innerhalb der Linien Wiens erzeugte Bier mit 614.678 fl. inbegriffen. Die Steuerrückvergütung für das über die Verzehrungssteuer-Linien Wiens ausgeführte Bier per 229.192 fl. wurde hier nicht in Abzug gebracht.</t>
  </si>
  <si>
    <t>Haupt-Uebersicht der in die geschlossenen Städte i. J. 1890 zum Verbrauche eingeführten und der daselbst erzeugten verzehrungssteuerpflichtigen Gegenstände, dann der hierfür entrichteten Verzehrungssteuer.</t>
  </si>
  <si>
    <t>dd) von inländischem Zucker: aa) der im §.1, Z.1 d. Ges. vom 20. Juni 1888, R.G.Bl. Nr. 97 bezeichneten Art</t>
  </si>
  <si>
    <t>1) In dem Verzehrungssteuer-Ertrage ist auch die fixe Zuschlagsgebühr von 1 fl. 68 kr. per Hektoliter für das innerhalb der Linien Wiens erzeugte Bier mit 614.678 fl. inbegriffen. Die Steuerrückvergütung für das über die Verzehrungssteuer-Linien Wiens ausgeführte Bier per 206.908 fl. wurde hier nicht in Abzug gebracht.</t>
  </si>
  <si>
    <t>dd) von inländischem Zucker: aaa) der im §.1, Z.1 d. Ges. bezeichneten Art</t>
  </si>
  <si>
    <t>Haupt-Uebersicht der in die geschlossenen Städte i. J. 1891 zum Verbrauche eingeführten und der daselbst erzeugten verzehrungssteuerpflichtigen Gegenstände, dann der hierfür entrichteten Verzehrungssteuer.</t>
  </si>
  <si>
    <t>a) in der Zeit vom 1. Jänner bis einschließlich 20. December 1891</t>
  </si>
  <si>
    <t>A.</t>
  </si>
  <si>
    <t xml:space="preserve">   -  791.508</t>
  </si>
  <si>
    <t xml:space="preserve"> -  1.805</t>
  </si>
  <si>
    <t xml:space="preserve">   -  78.557</t>
  </si>
  <si>
    <t xml:space="preserve"> -  583</t>
  </si>
  <si>
    <t xml:space="preserve"> -  433</t>
  </si>
  <si>
    <t xml:space="preserve"> -  1.514</t>
  </si>
  <si>
    <r>
      <t>Zusammen</t>
    </r>
    <r>
      <rPr>
        <i/>
        <sz val="7"/>
        <rFont val="Times New Roman"/>
        <family val="1"/>
      </rPr>
      <t xml:space="preserve"> (A.)</t>
    </r>
  </si>
  <si>
    <t xml:space="preserve">   -  159.657</t>
  </si>
  <si>
    <t xml:space="preserve">   -  34.007</t>
  </si>
  <si>
    <t xml:space="preserve">a) Diese Ziffern erscheinen negativ, weil die Ausfuhr über die Verzehrungssteuerlinie größer war als die Einfuhr. Das k. und k. Militär-Verpflegsmagazin in Wien hat nämlich bedeutende, die Einfuhr weit übersteigende Mengen der sub Tarifpost 31d und 35c aufgeführten Gegenstände, welche aus Gegenständen der Tarifposten 31a und 32 gewonnen wurden, über die Verzehrungssteuerlinie ausgeführt.  </t>
  </si>
  <si>
    <t>b) Diese negativen Ziffern dürften dadurch zu erklären sein, dass die Tarifierung der fraglichen Gegenstände bei deren Ausfuhr zum Zwecke der vorliegenden Statistik seitens der Linienverzehrungssteuerämter anders als bei der Einfuhr vorgenommen wurde.</t>
  </si>
  <si>
    <t>1. der Tarifpost 1 und 2 (Wein, Most und Obstmost)</t>
  </si>
  <si>
    <t>2. der Tarifpost 3 (Bier)</t>
  </si>
  <si>
    <t>4. der Tarifpost 8,9,10,11 und 12 (Geflügel, Wildpret, Federwild und Fische)</t>
  </si>
  <si>
    <t>Summe der Nachsteuer:</t>
  </si>
  <si>
    <t>Die nachbenannte, von den innerhalb der Verzehrungssteuer-Linien befindlichen Gewerben eingehobene Verzehrungssteuer, und zwar:</t>
  </si>
  <si>
    <t>1. Brantweinabgabe</t>
  </si>
  <si>
    <t>2. Abgabe von der Presshefenerzeugung</t>
  </si>
  <si>
    <t>3. Controlgebühr für die Denaturierung von Brantwein</t>
  </si>
  <si>
    <t>5. a) Biersteuer von der Biererzeugung</t>
  </si>
  <si>
    <t xml:space="preserve">    b) Biersteuerzuschlag</t>
  </si>
  <si>
    <t>Verwaltungs-Einnahmen (Nebengebühren, Miet und Pachtzinse, Ersätze aller Art, Verschiedene Einnahmen)</t>
  </si>
  <si>
    <t>Gefällssicherstellungen</t>
  </si>
  <si>
    <r>
      <t>Zusammen</t>
    </r>
    <r>
      <rPr>
        <i/>
        <sz val="7"/>
        <rFont val="Times New Roman"/>
        <family val="1"/>
      </rPr>
      <t xml:space="preserve"> (B.)</t>
    </r>
  </si>
  <si>
    <r>
      <rPr>
        <b/>
        <sz val="7"/>
        <color indexed="8"/>
        <rFont val="Times New Roman"/>
        <family val="1"/>
      </rPr>
      <t>Summe</t>
    </r>
    <r>
      <rPr>
        <sz val="7"/>
        <color indexed="8"/>
        <rFont val="Times New Roman"/>
        <family val="1"/>
      </rPr>
      <t xml:space="preserve"> (</t>
    </r>
    <r>
      <rPr>
        <b/>
        <i/>
        <sz val="7"/>
        <color indexed="8"/>
        <rFont val="Times New Roman"/>
        <family val="1"/>
      </rPr>
      <t>A</t>
    </r>
    <r>
      <rPr>
        <sz val="7"/>
        <color indexed="8"/>
        <rFont val="Times New Roman"/>
        <family val="1"/>
      </rPr>
      <t xml:space="preserve"> und </t>
    </r>
    <r>
      <rPr>
        <b/>
        <i/>
        <sz val="7"/>
        <color indexed="8"/>
        <rFont val="Times New Roman"/>
        <family val="1"/>
      </rPr>
      <t>B</t>
    </r>
    <r>
      <rPr>
        <sz val="7"/>
        <color indexed="8"/>
        <rFont val="Times New Roman"/>
        <family val="1"/>
      </rPr>
      <t>)</t>
    </r>
  </si>
  <si>
    <r>
      <t>Nachsteuer (bezüglich Wiens gemäß §. 4 des Gesetzes vom 10. Mai 1890, R.G.Bl. Nr. 78 [</t>
    </r>
    <r>
      <rPr>
        <sz val="7"/>
        <color indexed="8"/>
        <rFont val="Arial"/>
        <family val="2"/>
      </rPr>
      <t>…])</t>
    </r>
    <r>
      <rPr>
        <sz val="7"/>
        <color indexed="8"/>
        <rFont val="Times New Roman"/>
        <family val="1"/>
      </rPr>
      <t xml:space="preserve"> für die am 21. December 1891 in Wien (…) erhobenen Vorräthe der im Verzehrungssteuer-Tarife aufgeführten Gegenstände, und zwar:</t>
    </r>
  </si>
  <si>
    <t>3. der Tarifpost 4,5,6,7 c und d (Schlacht- und Stechvieh, dann Fleischwaren)</t>
  </si>
  <si>
    <t>4. Wein- und Moststeuer: a) nach dem Tarife</t>
  </si>
  <si>
    <t>7. a) Verbrauchsabgabe von Zucker der im §.1, Z.1 des Gesetzes vom 20. Juni 1888, R.G.Bl. Nr. 97 bezeichneten Art</t>
  </si>
  <si>
    <t>2) Die Steuerrückvergütung für das über die Verzehrungssteuer-Linien Wiens (…) ausgeführte Bier per 207.063 fl. (…) wurde hier nicht in Abzug gebracht.</t>
  </si>
  <si>
    <t xml:space="preserve">1) Der Ausfall bei Wien erklärt sich größtentheils dadurch, dass im Jahre 1891 im Gegensatze zum Vorjahre die von Zuckererzeugungsstätten außerhalb Niederösterreichs in Wien eingezahlte Verbrauchsabgabe von Zucker der im §.1, Z. 1 des Gesetzes vom 20. Juni 1888 bezeichneten Art aus dem Ertrage der geschlossenen Stadt Wien ausgeschieden wurde. Ferner hat das am 21. December 1891 in Kraft getretene Linienverzehrungssteuergesetz vom 10. Mai 1890, R.G.Bl. Nr. 78 zu dem Minderertrage in erheblichem Maße beigetragen, indem sowohl die Linienverzehrungssteuer selbst, als auch die Gefällsicherstellungen von geringerem Erfolge waren. </t>
  </si>
  <si>
    <t>Die Originaltabelle enthält eine detaillierte Auflistung der in der Zeit vom 21. bis 31. Dezember 1891 nach der reformierten Verzehrungssteuer besteuerten Gegenstände. Diese Werte sind auf Grund des marginalen zeitlichen Umfangs nur sehr bedingt relevant, der entsprechende Teil der Tabelle wurde deshalb aus Gründen der Übersichtlichkeit hier weggelassen.</t>
  </si>
  <si>
    <t>Verbrauch in den Jahren</t>
  </si>
  <si>
    <t>Getränke</t>
  </si>
  <si>
    <t>Wein in Gebinden</t>
  </si>
  <si>
    <t>Wein in Flaschen</t>
  </si>
  <si>
    <t>Weintrauben</t>
  </si>
  <si>
    <t>Bier, hier erzeugt und verbraucht</t>
  </si>
  <si>
    <t>Bier, eingeführt</t>
  </si>
  <si>
    <t>Hier erzeugte und verbrauchte, ferner eingeführte gebrannte geistige Flüssigkeiten</t>
  </si>
  <si>
    <t>deren Alkoholgehalt mit dem vorgeschriebenen Alkoholometer erhoben werden kann</t>
  </si>
  <si>
    <t>sonstige</t>
  </si>
  <si>
    <t>Alkoholische Essenzen</t>
  </si>
  <si>
    <t>Vieh</t>
  </si>
  <si>
    <t>Rindvieh über 400 kg. Lebendgewicht</t>
  </si>
  <si>
    <t>St.</t>
  </si>
  <si>
    <t>Rindvieh bis 400 kg. Lebendgewicht</t>
  </si>
  <si>
    <t>Kälber einschließlich der Haut</t>
  </si>
  <si>
    <t>Schafe, Widder, Hammel (Schöpse), Lämmer, Ziegen, Böcke, dann schwere Kitze</t>
  </si>
  <si>
    <t>Leichtere Kitze</t>
  </si>
  <si>
    <t>Spanferkel</t>
  </si>
  <si>
    <t>Frischlinge</t>
  </si>
  <si>
    <t>Sonstige Schweine</t>
  </si>
  <si>
    <t>Fleisch und Fleischwaren</t>
  </si>
  <si>
    <t>Frisches Rind- Schaf- und Ziegenfleisch, Würste und Conservenfleisch</t>
  </si>
  <si>
    <t>Frisches Kalb- und Schweinefleisch</t>
  </si>
  <si>
    <t>Eingesalzenes, gepökeltes, dann Rauchfleisch</t>
  </si>
  <si>
    <t>Salami, gepökelte oder geselchte Zungen</t>
  </si>
  <si>
    <t>Zahmes Geflügel</t>
  </si>
  <si>
    <t>Truthühner, Kapaune, dann Gänse vom 1. März bis Ende Juni</t>
  </si>
  <si>
    <t>Gänse vom 1. Juli bis Ende Februar, Enten</t>
  </si>
  <si>
    <t>Wildbret</t>
  </si>
  <si>
    <t>Wildschweine über 17kg, ferner Damhirsche</t>
  </si>
  <si>
    <t>Wildschweine (Frischlinge) bis 17kg, Rehe, Gemsen</t>
  </si>
  <si>
    <t>Hirschfleisch</t>
  </si>
  <si>
    <t>Alles andere ausgehackte Wildbret</t>
  </si>
  <si>
    <t>Federwild</t>
  </si>
  <si>
    <t>Fasanen, Auer- und Birkhühner</t>
  </si>
  <si>
    <t>Haselhühner, Wildgänse, Trappen, Waldschnepfen, Wildenten (mit Ausnahme von Duckenten)</t>
  </si>
  <si>
    <t>Rohrhühner, Duckenten, Wildtauben</t>
  </si>
  <si>
    <t>Krammetsvögel, Wachteln und andere genießbare kleine Vögel</t>
  </si>
  <si>
    <t>Fische und Schalenthiere</t>
  </si>
  <si>
    <t>Weißfische, Stockfische, Schellfische</t>
  </si>
  <si>
    <t>Rebhühner, Schnee- und Steinhühner, 
Moos-, Haide- und Wiesenschnepfen</t>
  </si>
  <si>
    <t>Jahre:</t>
  </si>
  <si>
    <t xml:space="preserve">Kommentar zur Transkription: </t>
  </si>
  <si>
    <r>
      <t xml:space="preserve">Städtischer Verbrauch von den der Linienverzehrungssteuer unterliegenden Gegenständen </t>
    </r>
    <r>
      <rPr>
        <b/>
        <sz val="9"/>
        <color indexed="8"/>
        <rFont val="Arial"/>
        <family val="2"/>
      </rPr>
      <t>(…)</t>
    </r>
    <r>
      <rPr>
        <b/>
        <sz val="9"/>
        <color indexed="8"/>
        <rFont val="Times New Roman"/>
        <family val="1"/>
      </rPr>
      <t>.</t>
    </r>
  </si>
  <si>
    <t>1900-1906</t>
  </si>
  <si>
    <t>1907-1913</t>
  </si>
  <si>
    <t>***</t>
  </si>
  <si>
    <t xml:space="preserve">Der Mengenwert der Position "Plattensteine" wurden korrigiert, da im Original ein Einheitenfehler vorzuliegen scheint. Statt 1.067,35 - wie die Werte der vorangegangenen und folgenden Jahre sowie der errechnete Steuertarif nahe legen - ist dort die Zahl 106.735 abgedruckt. </t>
  </si>
  <si>
    <t xml:space="preserve">Der Mengenwert der Position "Plattensteine" wurden korrigiert, da im Original ein Einheitenfehler vorzuliegen scheint. Statt 943,15 - wie die Werte der vorangegangenen und folgenden Jahre sowie der errechnete Steuertarif nahe legen - ist dort die Zahl 94.315 abgedruckt. </t>
  </si>
  <si>
    <t>Talg und Unschlitt, roh und geschmolzen, auch Elain, dann Knochen- u. Klauenschmalz, wie auch Parafinmasse</t>
  </si>
  <si>
    <t xml:space="preserve">Die Mengeneinheit wurde korrigiert; statt der abgedruckten "Kub. Metr." wurde "100 Kub. Metr." eingesetzt. Der Mengenvergleich mit vorangehenden und folgenden Jahren sowie die Tatsache, dass ab 1877 die Mengeneinheit 
"100 Kub. Metr." verwendet wird, legen dies nahe. </t>
  </si>
  <si>
    <t xml:space="preserve">                                    Einnahmen in der Zeit von 1. Jänner bis 20. Dezember 1891 </t>
  </si>
  <si>
    <t xml:space="preserve">                                    Einnahmen in der Zeit von 21. bis 31. Dezember 1891 </t>
  </si>
  <si>
    <t>Rindvieh über 400 kg Lebendgewicht</t>
  </si>
  <si>
    <t>Rindvieh bis 400 kg Lebendgewicht</t>
  </si>
  <si>
    <t xml:space="preserve">Im Original ist beim Posten "Coaks" die Mengeneinheit "Metr. Ctr." angegeben. Dies erscheint weder der Menge noch dem Steuerertrag noch dem Vergleich mit anderen Jahrgängen nach plausibel. Die Mengeneinheit wurde daher auf "Kilogramm" korrigiert. </t>
  </si>
  <si>
    <t xml:space="preserve">Im Original ist beim Posten "Coaks" die Mengeneinheit "Meter-Centner" angegeben. Dies erscheint weder der Menge noch dem Steuerertrag noch dem Vergleich mit anderen Jahrgängen nach plausibel. Die Mengeneinheit wurde daher auf "Kilogramm" korrigiert. </t>
  </si>
  <si>
    <t>1847b</t>
  </si>
  <si>
    <t>1847a</t>
  </si>
  <si>
    <t>Jahr</t>
  </si>
  <si>
    <t>fl. C.M.</t>
  </si>
  <si>
    <t>fl. Ö.W.</t>
  </si>
  <si>
    <t>K</t>
  </si>
  <si>
    <t xml:space="preserve">Kommentar zur Erstellung dieser Tabelle: </t>
  </si>
  <si>
    <t>Der Wert wurde lt. Fußnote Jg. 1896 richtiggestellt.</t>
  </si>
  <si>
    <t>1892-1899</t>
  </si>
  <si>
    <t>Schlachtvieh: Stiere, Ochsen, Kühe, Kälber über ein Jahr</t>
  </si>
  <si>
    <t>Hanf-, Lein-, Rüb-, Sonnenblumen- und andere gewöhnlich zur Oelerzeugung dienende Samen</t>
  </si>
  <si>
    <t>Lämmer bis 25 Pfund, Kize, Spanferkel</t>
  </si>
  <si>
    <t>Frisches Obst, Kastanien, Nüsse</t>
  </si>
  <si>
    <t>Schweinfett, Schweinschmalz, Schmeer, Speck und Knochenmark</t>
  </si>
  <si>
    <t>Schweinfett, Schweinschmalz, Schmeer, Speck u. Knochenmark</t>
  </si>
  <si>
    <t>Seife, gemeine, wohlriech. und Oelseife</t>
  </si>
  <si>
    <t>Schweinfett und Schweinschmalz, Schmeer, Speck und Knochenmark</t>
  </si>
  <si>
    <t>Drosseln, Krammetsvögel, Wachteln, Lerchen und alle anderen kleinen Vögel zum Genusse</t>
  </si>
  <si>
    <t>Weißfische, gemeine Meerfische, als: Calamari, Cospettoni, Rase, Sgomberi, Sippe, Tonine, Stockfische, Flachfische, Klippfische, Rothscheeren, oder Rundfische, Schallen oder Butten, Häringe, Picklinge und Sprotten, Sardellen, ferner Krebse, Schnecken, Frösche, Austern, Meerspinnen, Meerkrebse</t>
  </si>
  <si>
    <t>Fische und Schalthiere, die nicht besonders genannt sind, aus dem Meere, aus Flüssen, Bächen, Seen und Teichen, frisch, eingesalzen, geräuchert und marinirt, dann Fischrogen, Sardellen und Sardinen in Oel eingelegt</t>
  </si>
  <si>
    <t xml:space="preserve">Gemüse und Küchenwaaren, als: Blumenkohl, Spargel, grüne Erbsen, Bohnen und Gurken </t>
  </si>
  <si>
    <t>Gedörrtes, getrocknetes und eingelegtes Obst, Salsen</t>
  </si>
  <si>
    <t>a) Butter, frische und gesalzene, Schmalz, Gänsefette, Stearin und Stearinsäure
b) Kerzen aus Unschlitt und Spermacet, auch Stearin- und Paraffinkerzen</t>
  </si>
  <si>
    <t>Brennholz, hartes und weiches, Bürtelholz, Kien- und Wachholderholz</t>
  </si>
  <si>
    <t>Brennholz, hartes und weiches, Bürtelholz, Kinn- und Wachholderholz</t>
  </si>
  <si>
    <t>Hanf-, Lein-, Rüb-, Sonnenblumen- und andere gewöhnlich zur Oelerzeugung dienende dergleichen Samen</t>
  </si>
  <si>
    <t>Hanf-, Lein-, Rüb-, Sonnenblumen- und andere zur Oelerzeugung dienende Samen</t>
  </si>
  <si>
    <t>Lämmer, Kitze und Spanferkel</t>
  </si>
  <si>
    <t>Schweine</t>
  </si>
  <si>
    <t>Wildschweine, dann Dammhirsche</t>
  </si>
  <si>
    <t>Hülsenfrüchte: Hirse, Wicken, Bohnen, Erbsen, Linsen</t>
  </si>
  <si>
    <t>Butter, frische und gesalzene, Schmalz, Gänsefett, Stearin und Stearinsäure, Kerzen aus Unschlitt und Spermacet, auch Stearin- und Paraffinkerzen</t>
  </si>
  <si>
    <t>Andere dergleichen Brennöle, dann Oliven-, Mandel-, Mohnsamen- und gemeines Nußöl, Palm- und Cocosöl, Steinöl, Bergöl, Pittöl, Naphta, Petroleum, Solaröl, und andere zu Beleuchtungszwecken dienende Mineralöle, Benzin</t>
  </si>
  <si>
    <t>Schlachtvieh: Ochsen, Stiere, Kühe, dann Kälber über ein Jahr</t>
  </si>
  <si>
    <t>Weingeistfirnisse, riechende Geiste, Tischlerpolitur, Tinkturen, Essenzen und 
alle mit Ingredienzien versetzten geistigen Flüssigkeiten, in welchen der Branntweingeist Hauptbestandtheil ist</t>
  </si>
  <si>
    <t>Fische, Schalthiere, n. b. b. aus dem Meere, den Flüssen, Seen, Teichen, frisch, gesalzen, geräuchert und marinirt, Fischroggen, in Oel eingelegte Sardinen und Sardellen</t>
  </si>
  <si>
    <t>Mehl aus Getreide, Kartoffeln und Hülsenfrüchte aller Art, Gries, gerollte und gebrochene Gerste, Hafergrütze, inländischer Sago, Haidemehl, Haidegrütze und derlei Graupen, Hirsebrei</t>
  </si>
  <si>
    <t>Alle genießbaren Beerenfrüchte</t>
  </si>
  <si>
    <t>Schweinfett und Schweinschmalz, Schmer, Speck und Knochenmark</t>
  </si>
  <si>
    <t>Weissfische, gemeine Meerfische, als: Calamari, Cospettoni, Rase, Sgomberi, Sippe, Tonine, Stockfische, Flachfische, Klippfische, Rothscheeren, oder Rundfische, Schallen oder Butten, Häringe, Picklinge und Sprotten, Sardellen, ferner Krebse, Schnecken, Frösche, Austern, Meerspinnen, Meerkrebse</t>
  </si>
  <si>
    <t>Weissfische, gemeine Meerfische, als: Calamare, Cospettoni, Sippe, Jonini, Stock-, Flach-, Klipp-, Rundfische, Schallen oder Butten, Häringe, Pücklinge, Sprotten, Sardellen, Krebse, Schnecken, Frösche, Austern, Meerspinnen, Meerkrebse u.s.w.</t>
  </si>
  <si>
    <t>Arak, Punschessenz, Rosoglio, Liqueure und alle versüssten geistigen Getränke</t>
  </si>
  <si>
    <t>Fische und Schalthiere, genießbare, nicht besonders benannte, frisch, eingesalzen, mariniert oder in Öl eingelegt, Fischroggen, Krebse, Schnecken, Austern, Meerspinnen und Meerkrebse</t>
  </si>
  <si>
    <t>Fleisch, frisches, ohne Unterschied, eingesalzenes, geräuchertes, eingepöckeltes, Salami und andere Würste</t>
  </si>
  <si>
    <t>Mehl aus Getreide, Kartoffeln und Hülsenfrüchten aller Art, Gries, gerollte und gebrochene Gerste, Hafergrütze, inländischer Sago, Haidemehl, Haidegrütze, und derlei Graupen, Hirsebrei, Stärke, Kraftmehl und Haarpuder, Brot und überhaupt jede Bäckerwaare, ferner Backwerk, Lebzelten, Pfefferkuchen und Zwieback</t>
  </si>
  <si>
    <t>Hülsenfrüchte, Hirse, Wicken, Bohnen, Erbsen, Linsen, gebrochene Haide, Zizern</t>
  </si>
  <si>
    <t>Gemüse und Küchenwaaren, als: Blumenkohl, Spargel, grüne Erbsen, Bohnen, Gurken u.dgl., dürrer Knoblauch, Sauerkraut, saure Rüben u.dgl.</t>
  </si>
  <si>
    <t>Butter, frische und gesalzene, Schmalz, Gänsefett, Stearin (Stearinsäure), dann Kerzen aus Unschlitt, Stearin und Spermacet, Oelsäure</t>
  </si>
  <si>
    <t>Hanf-, Lein- und Rübsamenöl</t>
  </si>
  <si>
    <t>Hanf-, Lein- und Rübsamen-Oel</t>
  </si>
  <si>
    <t>Hanf-, Lein- Rübsamenöl</t>
  </si>
  <si>
    <t>Mehl aus Getreide, Kartoffeln u. Hülsenfrüchten aller Art, Gries, gerollte und gebrochene Gerste, Hafergrütze, inländischer Sago, Haidemehl, Haidegrütze, und derlei Graupen, Hirsebrei, Stärke, Kraftmehl und Haarpuder, Brot und überhaupt jede Bäckerwaare, ferner Backwerk, Lebzelten, Pfefferkuchen und Zwieback</t>
  </si>
  <si>
    <t>Hülsenfrüchte: Hirse, roh, Wicken, Bohnen, Erbsen, Linsen, gebrochene Haide, Ziserln</t>
  </si>
  <si>
    <t>Hülsenfrüchte: Hirse, Wicken, Bohnen, Erbsen, Linsen, gebrochene Haide, Zizern</t>
  </si>
  <si>
    <t>b) Frisches Fleisch, alles andere ohne Unterschied, einzelne Theile des geschlachteten Viehes, dann eingesalzenes, geräuchertes und eingepöckeltes Fleisch, Salami und andere Würste</t>
  </si>
  <si>
    <t>Butter, frische und gesalzene, Schmalz, Gänsefett, Stearin (Stearinsäure), dann Kerzen aus Unschlitt, Stearin und Spermacet, Oelsäure und Parafin</t>
  </si>
  <si>
    <t>Im Original ist diese Liste Teil einer größeren Tabelle, die die Ergebnisse der Verzehrungssteuer in Wien für die Jahre 1847 und 1850-59 umfasst. Sie wurde aus Gründen der Lesbarkeit in 11 Einzellisten aufgeteilt. Die Währungseinheit geht aus der Tabelle zwar nicht eindeutig hervor, ist aber aller Wahrscheinlichkeit nach Gulden in Conventionsmünze (fl. C.M.).</t>
  </si>
  <si>
    <t>Steuerrückvergütungen nicht in Abzug gebracht.</t>
  </si>
  <si>
    <t>a) Butter, frische und gesalzene, Schmalz, Gänsefett, Stearin und Stearinsäure
b) Kerzen aus Unschlitt und Spermacet, auch Stearin- und Paraffinkerzen</t>
  </si>
  <si>
    <t>Weingeistfirnisse, riechende Geiste, Tischlerpolitur, Tincturen, Essenzen und 
alle mit Ingredienzien versetzten geistigen Flüssigkeiten, in welchen der Branntweingeist Hauptbestandtheil ist</t>
  </si>
  <si>
    <t>Alles andere Fleisch, frisch ohne Unterschied, einzelne Theile des geschlachteten Thieres, Würste</t>
  </si>
  <si>
    <t>Gemüse und Küchenwaaren, grüne Erbsen, Bohnen, Gurken</t>
  </si>
  <si>
    <t>Brennholz, hartes, Kien- und Wachholderholz</t>
  </si>
  <si>
    <t>Honig, geläutert und ungeläutert, Bienenkeule und Honigwasser</t>
  </si>
  <si>
    <t>Butter, frische und gesalzene, Schmalz, Gänsefett, Stearin und Stearinsäure
Kerzen aus Unschlitt und Spermacet, auch Stearin- und Paraffinkerzen</t>
  </si>
  <si>
    <t>Andere dergleichen Brennöle, dann Oliven-, Mandel-, Mohnsamen- und gemeines Nußöl, Palm-, Cocosöl, und die zu Beleuchtungszwecken dienenden Mineral-Oele, als: Steinöl, Bergöl, Pittöl, Naphta, Petroleum, Solaröl u.s.w.</t>
  </si>
  <si>
    <t>Andere dergleichen Brennöle, dann Oliven-, Mandel-, Mohnsamen- und gemeines Nussöl, Palm und Cocosöl, und die zu Beleuchtungszwecken dienenden Mineral-Oele</t>
  </si>
  <si>
    <t>Andere dergleichen Brennöle, Oliven-, Mandel-, Mohnsamen- und gemeines Nussöl, Palm und Cocosöl</t>
  </si>
  <si>
    <t>Andere dergleichen Brennöle, Oliven-, Mandel-, Mohnsamen- und gemeines Nussöl, Palm- und Cocosöl</t>
  </si>
  <si>
    <t>Hanf-, Lein- Rübsamen und andere dergleichen Brennöle, Oliven, Mandel-, Mohnsamen- und gemeines Nussöl</t>
  </si>
  <si>
    <t>Brennholz, hartes, weiches, Bürdelholz, Kien- und Wachholderholz</t>
  </si>
  <si>
    <t xml:space="preserve">Die Verzehrungssteuer in den als geschlossen erklärten Städten in den Verwaltungs-Jahren 1847, dann 1850 bis 1859 nach den einzelnen Städten und den Gegenständen der Einfuhr.  </t>
  </si>
  <si>
    <t>Im Original ist diese Liste Teil einer größeren Tabelle, welche auch die Ergebnisse der Verzehrungssteuer dieses Jahres in anderen "geschlossenen Städten" wie Linz, Prag, Budapest etc. beinhaltet. Anmerkungen und monetäre Rechnungsposten werden nur insoweit hier wiedergegeben, als sie für Wien relevant sind.</t>
  </si>
  <si>
    <t xml:space="preserve">Diese Liste ist aus mehreren Tabellen zusammengesetzt, die verschiedenen Jahrgängen des "Statistischen Jahrbuchs der Stadt Wien" entnommen sind. Aus Platzgründen wurde hier darauf verzichtet, die Vielzahl der in den Originaltabellen vorhandenen Anmerkungen in Fußnoten wiederzugeben. </t>
  </si>
  <si>
    <t>Im Original ist diese Liste Teil einer größeren Tabelle, welche auch die Ergebnisse der Verzehrungssteuer dieses Jahres in anderen "geschlossenen Städten" wie Linz, Prag, Budapest etc. beinhaltet. Anmerkungen und monetäre Rechnungsposten werden nur insoweit hier wiedergegeben, als sie für Wien relevant sind. 
Ab 1860 ist die in den Tabellen gebrauchte Währungseinheit Gulden in Österreichischer Währung (fl. Ö.W.).</t>
  </si>
  <si>
    <t>Haupt-Uebersicht der in die geschlossenen Städte im Jahre 1864 zum Verbrauche eingeführten oder daselbst erzeugten verzehrungssteuerpflichtigen Gegenstände, dann der hierfür entrichteten Verzehrungssteuer.</t>
  </si>
  <si>
    <t>Haupt-Uebersicht der in die geschlossenen Städte im Jahre 1865 zum Verbrauche eingeführten oder daselbst erzeugten verzehrungssteuerpflichtigen Gegenstände, dann der hierfür entrichteten Verzehrungssteuer.</t>
  </si>
  <si>
    <t>Haupt-Uebersicht der in die geschlossenen Städte im Jahre 1866 zum Verbrauche eingeführten oder daselbst erzeugten verzehrungssteuerpflichtigen Gegenstände, dann der hierfür entrichteten Verzehrungssteuer.</t>
  </si>
  <si>
    <t>Haupt-Uebersicht der in die geschlossenen Städte im Jahre 1867 zum Verbrauche eingeführten oder daselbst erzeugten verzehrungssteuerpflichtigen Gegenstände, dann der hierfür entrichteten Verzehrungssteuer.</t>
  </si>
  <si>
    <t>Haupt-Uebersicht der in die geschlossenen Städte im Jahre 1868 zum Verbrauche eingeführten oder daselbst erzeugten verzehrungssteuerpflichtigen Gegenstände, dann der hierfür entrichteten Verzehrungssteuer.</t>
  </si>
  <si>
    <t>Haupt-Uebersicht der in die geschlossenen Städte im Jahre 1869 zum Verbrauche eingeführten oder daselbst erzeugten verzehrungssteuerpflichtigen Gegenstände, dann der hierfür entrichteten Verzehrungssteuer.</t>
  </si>
  <si>
    <t>Haupt-Uebersicht der in die geschlossenen Städte im Jahre 1870 zum Verbrauche eingeführten oder daselbst erzeugten verzehrungssteuerpflichtigen Gegenstände, dann der hierfür entrichteten Verzehrungssteuer.</t>
  </si>
  <si>
    <t>Haupt-Uebersicht der in die geschlossenen Städte im Jahre 1871 zum Verbrauche eingeführten und der daselbst erzeugten verzehrungssteuerpflichtigen Gegenstände, dann der hierfür entrichteten Verzehrungssteuer.</t>
  </si>
  <si>
    <t>Haupt-Uebersicht der in die geschlossenen Städte im Jahre 1872 zum Verbrauche eingeführten und der daselbst erzeugten verzehrungssteuerpflichtigen Gegenstände, dann der hierfür entrichteten Verzehrungssteuer.</t>
  </si>
  <si>
    <t>Die Mengeneinheit wurde von "100 Stück" auf "1000 Stück" korrigiert, da hier offensichtlich ein Druckfehler vorliegt.</t>
  </si>
  <si>
    <t>1830-1900</t>
  </si>
  <si>
    <t>Bruttogesamtertrag der Wiener Verzehrungssteuer nach Jahren</t>
  </si>
  <si>
    <t>G e s a m t e r t r a g</t>
  </si>
  <si>
    <t>Für das Jahr 1847 liegen zwei verschieden Abschlusslisten aus unterschiedlichen Quellen vor: 1847(a) aus den "Tafeln zur Statistik der österreichischen Monarchie" und 1847(b) aus "Die indirecten Abgaben Österreichs 1847, 1850-1859" . Die beiden Listen sind weder der Form noch dem Inhalt nach ident. In den allermeisten Fällen besteht allerdings gar keine oder eine lediglich sehr geringe Abweichung von unter 2%. Es existieren jedoch einige</t>
  </si>
  <si>
    <t xml:space="preserve">Posten, die in den Mengeneinheiten eine Abweichung von über 2% zur Liste 1847(b) aufweisen. Es sind dies namentlich Bier (Abweichung: -46,02%), Essig (-33,52%), Hühner und Tauben (+7,33%) sowie Holzkohlen (+24,46%).  </t>
  </si>
  <si>
    <t>Die signifikante Abweichung beim Posten "Bier" lässt sich wohl zu einem Teil daraus erklären, dass in der Liste 1847(b) die innerhalb der Linien produzierten Mengen nicht inbegriffen sind, in der Liste 1847(a) laut Anmerkung aber sehr wohl. Interessant ist dabei, dass, wenn man die 345.492 fl., die in der Liste 1847(a) als für innerhalb der Linien produziertes Bier ausgewiesen sind (zum auf die importierten Mengen Bier applizierten Steuertarif von  0,75 fl./n.ö. Eimer) auf eine Menge rückrechnet, sich relativ exakt das Doppelte der Differenzmenge zwischen den in den Listen 1847(a) und 1847(b) angeführten quantitativen Beträgen ergibt (460.656  zu  230.284 n.ö. Eimern). Dies könnte auf eine Besteuerung des innerhalb der Linien produzierten Bieres zu lediglich 50% des Normaltarifs hindeuten.
Beim Posten "Hühner und Tauben" liegt es nahe, den Werten in Tabelle 1847(a) den Vorzug zu geben - es scheint ein Abschreibfehler vorzuliegen, was sich mittels Tarifvergleich der vorausgehenden und vor allem der folgenden Jahre relativ problemlos festmachen lässt. 
Im Fall des Postens "Essig" liegt der Wert der Liste 1847(b) eher im langjährigen Trend, beim Posten "Holzkohle" lässt sich in dieser Hinsicht keine Aussage treffen.</t>
  </si>
  <si>
    <t>Beim Posten "Brennholz" wurde die Menge korrigiert; statt dem im Original abgedruckten Wert 445.549 wurde hier 4.455,49 eingesetzt. Aller Wahrscheinlichkeit nach wurde irrtümlich ein Wert verwendet, der mit der Mengeneinheit Kubikmeter, und nicht mit "100 Kub. Metr." korrespondiert.</t>
  </si>
  <si>
    <t xml:space="preserve">Im Original ist beim Posten "Coaks" die Menge mit 989.677.500 kg angegeben. Dem Steuerertrag und dem Vergleich mit anderen Jahrgängen nach scheint diese Zahl um den Faktor 100 zu hoch. Der Wert wurden daher auf 9.896.775 Kg korrigiert. </t>
  </si>
  <si>
    <t>Die Daten für die Jahre 1892 bis 1900 sind den entsprechenden Jahrgängen der "Ergebnisse der Verzehrungssteuer" entnommen (vgl. Pkt. 8.1). Da dort zwischen 1900 und 1913 nur mehr sporadisch Gesamterträge für Wien publiziert wurden, endet die vorliegende Reihe mit dem Jahr 1900.</t>
  </si>
  <si>
    <t>Die monetären Werte der Jahrgänge 1830-1847(a) erscheinen im Vergleich als zu hoch. Es ist ratsam, sie vor einer etwaigen Weiterverwendung auf ihre Plausibilität zu prüfen.</t>
  </si>
  <si>
    <t xml:space="preserve">Datengrundlage für diese Tabelle bilden, mit Ausnahme der Jahre 1892-1900, die jeweiligen Jahresabschlusslisten, wie sie hier in transkribierter Form vorliegen. Für die Jahre 1830 bis 1847(a) ist als Gesamtertrag die über Einbeziehung der Einnahmen für Baumaterialien bei der Transkription errechnete Gesamtsumme angeführt, ansonsten stets die "Hauptsumme". Die Beträge beziehen sich ausschließlich auf die staatlichen Einnahmen aus der Wiener Verzehrungssteuer, nicht auf die Einnahmen der Gemeinde Wien. </t>
  </si>
  <si>
    <t>Der angegebene Mengenwert des Postens "Brennholz, hartes, Kien- und Wachholderholz" ist mit großer Sicherheit als falsch anzunehmen. Nicht nur fällt er signifikant aus der langjährigen Reihe, auch der errechnete Steuertarif weicht stark von den üblichen 0,156 fl. ab, während der Ertragswert durchaus realistisch scheint. Rechnet man die angegebenen 23.270 fl. Ertrag mit dem üblichen Tarif auf eine Menge zurück, so ergibt sich ein Wert von 149.167 kg - was um einiges realistischer erscheint als die im Original abgedruckte Menge. Da in diesem Fall aber kein offensichtlicher Flüchtigkeitsfehler vorliegt und über den tatsächlichen Wert nur gemutmaßt werden kann, wurde hier von einer Korrektur des Mengenwertes Abstand genommen.</t>
  </si>
  <si>
    <t>a) Für das aus der Wiener Dampfmühle über die Verzehrungssteuer-Linien ausgeführte Weizen-Mehl pr. 143.877 Ctr. und Weizenkleie pr. 18.471 Ctr. wurde an Steuern zusammen 50.670 fl. zurückvergütet. Der letzte Betrag wurde hier nicht in Abzug gebracht.</t>
  </si>
  <si>
    <t>a) Für das aus der Wiener Dampfmühle über die Verzehrungssteuer-Linien ausgeführte Weizen-Mehl pr. 140.015 Ctr. und Weizenkleie pr. 8.839 Ctr. wurde an Steuern zusammen 48.159 fl. zurückvergütet. Der letzte Betrag wurde hier nicht in Abzug gebracht.</t>
  </si>
  <si>
    <t>a) Für das aus der Wiener Dampfmühle über die Verzehrungssteuer-Linien ausgeführte Weizen-Mehl pr. 131.262 Ctr. und Weizenkleien pr. 20.139 Ctr. wurde an Steuern zusammen 60.632 fl. zurückvergütet. Der letzte Betrag wurde hier nicht in Abzug gebracht.</t>
  </si>
  <si>
    <t>a) Für das aus der Wiener Dampfmühle über die Verzehrungssteuer-Linien ausgeführte Weizen-Mehl pr. 169.249 Ctr. und Weizenkleien pr. 27.125 Ctr. wurde an Steuern zusammen 60.285 fl. zurückvergütet. Der letzte Betrag wurde hier nicht in Abzug gebracht.</t>
  </si>
  <si>
    <t xml:space="preserve">Der Steuerertrag für den Posten "Frisches Fleisch (…)" wurde korrigiert, da im Original ein Druckfehler vorzuliegen scheint - statt 114.028 ist dort die Zahl 14.028 abgedruckt. Sowohl die Multiplikation der Menge mit dem üblichen Steuertarif (3,3 fl.) als auch die abgedruckte Summe der Erträge legen die Vermutung nahe, dass hier irrtümlich um 100.000 zu wenig angegeben wurde. </t>
  </si>
  <si>
    <r>
      <t>Weißfische</t>
    </r>
    <r>
      <rPr>
        <sz val="6"/>
        <color indexed="8"/>
        <rFont val="Times New Roman"/>
        <family val="1"/>
      </rPr>
      <t xml:space="preserve">, </t>
    </r>
    <r>
      <rPr>
        <sz val="7"/>
        <color indexed="8"/>
        <rFont val="Times New Roman"/>
        <family val="1"/>
      </rPr>
      <t>gemeine Meerfische, als</t>
    </r>
    <r>
      <rPr>
        <sz val="6"/>
        <color indexed="8"/>
        <rFont val="Times New Roman"/>
        <family val="1"/>
      </rPr>
      <t xml:space="preserve">: </t>
    </r>
    <r>
      <rPr>
        <sz val="7"/>
        <color indexed="8"/>
        <rFont val="Times New Roman"/>
        <family val="1"/>
      </rPr>
      <t>Calamare, Cospettoni, Sippe, Jonini, Stock</t>
    </r>
    <r>
      <rPr>
        <sz val="5"/>
        <color indexed="8"/>
        <rFont val="Times New Roman"/>
        <family val="1"/>
      </rPr>
      <t>-</t>
    </r>
    <r>
      <rPr>
        <sz val="7"/>
        <color indexed="8"/>
        <rFont val="Times New Roman"/>
        <family val="1"/>
      </rPr>
      <t>, Flach</t>
    </r>
    <r>
      <rPr>
        <sz val="5"/>
        <color indexed="8"/>
        <rFont val="Times New Roman"/>
        <family val="1"/>
      </rPr>
      <t>-</t>
    </r>
    <r>
      <rPr>
        <sz val="7"/>
        <color indexed="8"/>
        <rFont val="Times New Roman"/>
        <family val="1"/>
      </rPr>
      <t>, Klipp</t>
    </r>
    <r>
      <rPr>
        <sz val="5"/>
        <color indexed="8"/>
        <rFont val="Times New Roman"/>
        <family val="1"/>
      </rPr>
      <t>-</t>
    </r>
    <r>
      <rPr>
        <sz val="7"/>
        <color indexed="8"/>
        <rFont val="Times New Roman"/>
        <family val="1"/>
      </rPr>
      <t>, Rundfische, Schallen oder Butten, Häringe, Pücklinge, Sprotten, Sardellen, Krebse, Schnecken, Frösche, Austern, Meerspinnen, Meerkrebse u.s.w.</t>
    </r>
  </si>
  <si>
    <t>Brantwein ohne Unterschied der Gradhältigkeit</t>
  </si>
  <si>
    <t>Brantweingeist</t>
  </si>
  <si>
    <t xml:space="preserve">Die Steuersumme für das innerhalb der Linien Wiens erzeugte Bier ist im Original lt. Anm.1) mit 614.678 fl. tatsächlich gleich hoch angegeben wie im Jahr 1889. Es erscheint zwar unwahrscheinlich, dass in zwei Jahren der exakt gleiche Betrag eingenommen wird, doch muss es auf Basis der vorliegenden Daten dahingestellt bleiben, ob hier ein Druckfehler vorliegt oder nicht. </t>
  </si>
  <si>
    <t>Einheitspreise Wachs pro Zentner</t>
  </si>
  <si>
    <t>10????</t>
  </si>
  <si>
    <t>Beim Posten "Wachs, gebleichtes und ungebleichtes, Wachskerzen und andere Wachs-Fabrikate" wurde die Menge korrigiert; statt dem im Original abgedruckten Wert 9.710 wurde hier 971 eingesetzt. Aufgrund der Mengen in den vorhergehenden und in den folgenden Jahren scheint dies plausibel.</t>
  </si>
  <si>
    <t>Beim Posten "Rum" wurde die Menge korrigiert; statt dem im Original abgedruckten Wert 49.472 wurde hier 4.947 eingesetzt. Aufgrund der Mengen in den vorhergehenden und in den folgenden Jahren scheint dies plausibel.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</si>
</sst>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109">
    <font>
      <sz val="11"/>
      <color theme="1"/>
      <name val="Calibri"/>
      <family val="2"/>
    </font>
    <font>
      <sz val="11"/>
      <color indexed="8"/>
      <name val="Calibri"/>
      <family val="2"/>
    </font>
    <font>
      <sz val="7"/>
      <color indexed="8"/>
      <name val="Arial"/>
      <family val="2"/>
    </font>
    <font>
      <sz val="7"/>
      <color indexed="8"/>
      <name val="Times New Roman"/>
      <family val="1"/>
    </font>
    <font>
      <b/>
      <sz val="7"/>
      <color indexed="8"/>
      <name val="Times New Roman"/>
      <family val="1"/>
    </font>
    <font>
      <sz val="7"/>
      <name val="Times New Roman"/>
      <family val="1"/>
    </font>
    <font>
      <b/>
      <sz val="7"/>
      <name val="Times New Roman"/>
      <family val="1"/>
    </font>
    <font>
      <sz val="7"/>
      <name val="Arial"/>
      <family val="2"/>
    </font>
    <font>
      <sz val="8"/>
      <name val="Arial"/>
      <family val="2"/>
    </font>
    <font>
      <b/>
      <sz val="10"/>
      <name val="Arial"/>
      <family val="2"/>
    </font>
    <font>
      <b/>
      <sz val="9"/>
      <name val="Times New Roman"/>
      <family val="1"/>
    </font>
    <font>
      <b/>
      <sz val="7"/>
      <name val="Arial"/>
      <family val="2"/>
    </font>
    <font>
      <b/>
      <sz val="8"/>
      <name val="Times New Roman"/>
      <family val="1"/>
    </font>
    <font>
      <sz val="9"/>
      <name val="Arial"/>
      <family val="2"/>
    </font>
    <font>
      <u val="single"/>
      <sz val="8"/>
      <name val="Arial"/>
      <family val="2"/>
    </font>
    <font>
      <u val="single"/>
      <sz val="7"/>
      <name val="Times New Roman"/>
      <family val="1"/>
    </font>
    <font>
      <b/>
      <u val="single"/>
      <sz val="7"/>
      <name val="Times New Roman"/>
      <family val="1"/>
    </font>
    <font>
      <sz val="11"/>
      <name val="Times New Roman"/>
      <family val="1"/>
    </font>
    <font>
      <sz val="6"/>
      <color indexed="8"/>
      <name val="Times New Roman"/>
      <family val="1"/>
    </font>
    <font>
      <i/>
      <sz val="7"/>
      <name val="Times New Roman"/>
      <family val="1"/>
    </font>
    <font>
      <sz val="9"/>
      <name val="Times New Roman"/>
      <family val="1"/>
    </font>
    <font>
      <b/>
      <i/>
      <sz val="7"/>
      <color indexed="8"/>
      <name val="Times New Roman"/>
      <family val="1"/>
    </font>
    <font>
      <b/>
      <sz val="9"/>
      <color indexed="8"/>
      <name val="Times New Roman"/>
      <family val="1"/>
    </font>
    <font>
      <b/>
      <sz val="9"/>
      <color indexed="8"/>
      <name val="Arial"/>
      <family val="2"/>
    </font>
    <font>
      <sz val="5"/>
      <color indexed="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8"/>
      <name val="Calibri"/>
      <family val="2"/>
    </font>
    <font>
      <b/>
      <sz val="8"/>
      <color indexed="8"/>
      <name val="Arial"/>
      <family val="2"/>
    </font>
    <font>
      <b/>
      <sz val="10"/>
      <color indexed="8"/>
      <name val="Arial"/>
      <family val="2"/>
    </font>
    <font>
      <sz val="7"/>
      <color indexed="10"/>
      <name val="Times New Roman"/>
      <family val="1"/>
    </font>
    <font>
      <sz val="7"/>
      <color indexed="10"/>
      <name val="Arial"/>
      <family val="2"/>
    </font>
    <font>
      <u val="single"/>
      <sz val="7"/>
      <color indexed="8"/>
      <name val="Times New Roman"/>
      <family val="1"/>
    </font>
    <font>
      <b/>
      <sz val="7"/>
      <color indexed="8"/>
      <name val="Arial"/>
      <family val="2"/>
    </font>
    <font>
      <sz val="9"/>
      <color indexed="8"/>
      <name val="Arial"/>
      <family val="2"/>
    </font>
    <font>
      <sz val="7"/>
      <name val="Calibri"/>
      <family val="2"/>
    </font>
    <font>
      <b/>
      <u val="single"/>
      <sz val="7"/>
      <color indexed="8"/>
      <name val="Times New Roman"/>
      <family val="1"/>
    </font>
    <font>
      <sz val="8"/>
      <color indexed="8"/>
      <name val="Arial"/>
      <family val="2"/>
    </font>
    <font>
      <b/>
      <sz val="8"/>
      <color indexed="8"/>
      <name val="Times New Roman"/>
      <family val="1"/>
    </font>
    <font>
      <i/>
      <sz val="7"/>
      <color indexed="8"/>
      <name val="Times New Roman"/>
      <family val="1"/>
    </font>
    <font>
      <sz val="11"/>
      <color indexed="55"/>
      <name val="Calibri"/>
      <family val="2"/>
    </font>
    <font>
      <sz val="8"/>
      <color indexed="55"/>
      <name val="Calibri"/>
      <family val="2"/>
    </font>
    <font>
      <sz val="11"/>
      <color indexed="55"/>
      <name val="Times New Roman"/>
      <family val="1"/>
    </font>
    <font>
      <sz val="11"/>
      <color indexed="23"/>
      <name val="Calibri"/>
      <family val="2"/>
    </font>
    <font>
      <sz val="11"/>
      <name val="Calibri"/>
      <family val="2"/>
    </font>
    <font>
      <sz val="9"/>
      <color indexed="55"/>
      <name val="Calibri"/>
      <family val="2"/>
    </font>
    <font>
      <b/>
      <sz val="14"/>
      <color indexed="8"/>
      <name val="arialan"/>
      <family val="0"/>
    </font>
    <font>
      <sz val="11"/>
      <color indexed="8"/>
      <name val="Arial"/>
      <family val="2"/>
    </font>
    <font>
      <sz val="8"/>
      <color indexed="8"/>
      <name val="Adobe Garamond Pro"/>
      <family val="1"/>
    </font>
    <font>
      <sz val="7"/>
      <color indexed="23"/>
      <name val="Times New Roman"/>
      <family val="1"/>
    </font>
    <font>
      <sz val="7"/>
      <color indexed="23"/>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1"/>
      <name val="Arial"/>
      <family val="2"/>
    </font>
    <font>
      <sz val="7"/>
      <color theme="1"/>
      <name val="Times New Roman"/>
      <family val="1"/>
    </font>
    <font>
      <sz val="7"/>
      <color theme="1"/>
      <name val="Calibri"/>
      <family val="2"/>
    </font>
    <font>
      <b/>
      <sz val="8"/>
      <color theme="1"/>
      <name val="Arial"/>
      <family val="2"/>
    </font>
    <font>
      <b/>
      <sz val="10"/>
      <color theme="1"/>
      <name val="Arial"/>
      <family val="2"/>
    </font>
    <font>
      <sz val="7"/>
      <color rgb="FFFF0000"/>
      <name val="Times New Roman"/>
      <family val="1"/>
    </font>
    <font>
      <sz val="7"/>
      <color rgb="FFFF0000"/>
      <name val="Arial"/>
      <family val="2"/>
    </font>
    <font>
      <u val="single"/>
      <sz val="7"/>
      <color theme="1"/>
      <name val="Times New Roman"/>
      <family val="1"/>
    </font>
    <font>
      <b/>
      <sz val="7"/>
      <color theme="1"/>
      <name val="Times New Roman"/>
      <family val="1"/>
    </font>
    <font>
      <b/>
      <sz val="7"/>
      <color theme="1"/>
      <name val="Arial"/>
      <family val="2"/>
    </font>
    <font>
      <sz val="9"/>
      <color theme="1"/>
      <name val="Arial"/>
      <family val="2"/>
    </font>
    <font>
      <b/>
      <u val="single"/>
      <sz val="7"/>
      <color theme="1"/>
      <name val="Times New Roman"/>
      <family val="1"/>
    </font>
    <font>
      <sz val="8"/>
      <color theme="1"/>
      <name val="Arial"/>
      <family val="2"/>
    </font>
    <font>
      <b/>
      <sz val="8"/>
      <color theme="1"/>
      <name val="Times New Roman"/>
      <family val="1"/>
    </font>
    <font>
      <sz val="6"/>
      <color theme="1"/>
      <name val="Times New Roman"/>
      <family val="1"/>
    </font>
    <font>
      <i/>
      <sz val="7"/>
      <color theme="1"/>
      <name val="Times New Roman"/>
      <family val="1"/>
    </font>
    <font>
      <sz val="11"/>
      <color theme="0" tint="-0.3499799966812134"/>
      <name val="Calibri"/>
      <family val="2"/>
    </font>
    <font>
      <sz val="8"/>
      <color theme="0" tint="-0.3499799966812134"/>
      <name val="Calibri"/>
      <family val="2"/>
    </font>
    <font>
      <sz val="11"/>
      <color theme="0" tint="-0.3499799966812134"/>
      <name val="Times New Roman"/>
      <family val="1"/>
    </font>
    <font>
      <sz val="11"/>
      <color theme="0" tint="-0.4999699890613556"/>
      <name val="Calibri"/>
      <family val="2"/>
    </font>
    <font>
      <sz val="9"/>
      <color theme="0" tint="-0.3499799966812134"/>
      <name val="Calibri"/>
      <family val="2"/>
    </font>
    <font>
      <b/>
      <sz val="14"/>
      <color theme="1"/>
      <name val="arialan"/>
      <family val="0"/>
    </font>
    <font>
      <b/>
      <sz val="9"/>
      <color theme="1"/>
      <name val="Times New Roman"/>
      <family val="1"/>
    </font>
    <font>
      <b/>
      <i/>
      <sz val="7"/>
      <color theme="1"/>
      <name val="Times New Roman"/>
      <family val="1"/>
    </font>
    <font>
      <sz val="11"/>
      <color theme="1"/>
      <name val="Arial"/>
      <family val="2"/>
    </font>
    <font>
      <sz val="8"/>
      <color theme="1"/>
      <name val="Adobe Garamond Pro"/>
      <family val="1"/>
    </font>
    <font>
      <sz val="7"/>
      <color theme="0" tint="-0.4999699890613556"/>
      <name val="Times New Roman"/>
      <family val="1"/>
    </font>
    <font>
      <sz val="7"/>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top/>
      <bottom style="hair"/>
    </border>
    <border>
      <left style="hair"/>
      <right/>
      <top style="hair"/>
      <bottom style="hair"/>
    </border>
    <border>
      <left/>
      <right style="hair"/>
      <top style="hair"/>
      <bottom style="hair"/>
    </border>
    <border>
      <left style="hair"/>
      <right/>
      <top style="hair"/>
      <bottom style="thin"/>
    </border>
    <border>
      <left/>
      <right style="hair"/>
      <top style="hair"/>
      <bottom style="thin"/>
    </border>
    <border>
      <left/>
      <right/>
      <top/>
      <bottom style="hair"/>
    </border>
    <border>
      <left style="hair"/>
      <right style="hair"/>
      <top style="thin"/>
      <bottom style="hair"/>
    </border>
    <border>
      <left style="hair"/>
      <right style="thin"/>
      <top style="thin"/>
      <bottom style="hair"/>
    </border>
    <border>
      <left/>
      <right/>
      <top style="thin"/>
      <bottom/>
    </border>
    <border>
      <left style="thin"/>
      <right style="hair"/>
      <top style="thin"/>
      <bottom/>
    </border>
    <border>
      <left style="hair"/>
      <right style="hair"/>
      <top style="thin"/>
      <bottom/>
    </border>
    <border>
      <left style="hair"/>
      <right/>
      <top style="thin"/>
      <bottom/>
    </border>
    <border>
      <left/>
      <right style="hair"/>
      <top style="thin"/>
      <bottom/>
    </border>
    <border>
      <left style="hair"/>
      <right style="thin"/>
      <top style="thin"/>
      <bottom/>
    </border>
    <border>
      <left/>
      <right style="thin"/>
      <top/>
      <bottom/>
    </border>
    <border>
      <left style="thin"/>
      <right style="thin"/>
      <top style="thin"/>
      <bottom style="thin"/>
    </border>
    <border>
      <left style="thin"/>
      <right/>
      <top style="thin"/>
      <bottom/>
    </border>
    <border>
      <left style="thin"/>
      <right style="hair"/>
      <top/>
      <bottom style="hair"/>
    </border>
    <border>
      <left/>
      <right style="hair"/>
      <top/>
      <bottom style="hair"/>
    </border>
    <border>
      <left style="hair"/>
      <right style="hair"/>
      <top/>
      <bottom style="hair"/>
    </border>
    <border>
      <left style="hair"/>
      <right style="thin"/>
      <top/>
      <bottom style="hair"/>
    </border>
    <border>
      <left style="thin"/>
      <right style="hair"/>
      <top style="hair"/>
      <bottom style="hair"/>
    </border>
    <border>
      <left style="thin"/>
      <right style="hair"/>
      <top style="hair"/>
      <bottom/>
    </border>
    <border>
      <left style="thin"/>
      <right style="hair"/>
      <top style="hair"/>
      <bottom style="thin"/>
    </border>
    <border>
      <left style="thin"/>
      <right style="hair"/>
      <top style="thin"/>
      <bottom style="hair"/>
    </border>
    <border>
      <left/>
      <right style="hair"/>
      <top style="thin"/>
      <bottom style="hair"/>
    </border>
    <border>
      <left style="hair"/>
      <right/>
      <top style="hair"/>
      <bottom/>
    </border>
    <border>
      <left/>
      <right style="hair"/>
      <top style="hair"/>
      <bottom/>
    </border>
    <border>
      <left style="hair"/>
      <right style="thin"/>
      <top style="hair"/>
      <bottom/>
    </border>
    <border>
      <left style="hair"/>
      <right style="hair"/>
      <top style="hair"/>
      <bottom/>
    </border>
    <border>
      <left style="hair"/>
      <right/>
      <top/>
      <bottom/>
    </border>
    <border>
      <left/>
      <right style="hair"/>
      <top/>
      <bottom/>
    </border>
    <border>
      <left/>
      <right/>
      <top/>
      <bottom style="thin"/>
    </border>
    <border>
      <left/>
      <right style="hair"/>
      <top/>
      <bottom style="thin"/>
    </border>
    <border>
      <left style="hair"/>
      <right/>
      <top/>
      <bottom style="thin"/>
    </border>
    <border>
      <left style="thin"/>
      <right/>
      <top/>
      <bottom style="hair"/>
    </border>
    <border>
      <left style="thin"/>
      <right/>
      <top style="hair"/>
      <bottom style="hair"/>
    </border>
    <border>
      <left style="thin"/>
      <right/>
      <top style="hair"/>
      <bottom style="thin"/>
    </border>
    <border>
      <left style="thin"/>
      <right/>
      <top/>
      <bottom/>
    </border>
    <border>
      <left style="hair"/>
      <right style="hair"/>
      <top/>
      <bottom/>
    </border>
    <border>
      <left style="thin"/>
      <right/>
      <top style="thin"/>
      <bottom style="hair"/>
    </border>
    <border>
      <left style="hair"/>
      <right/>
      <top style="thin"/>
      <bottom style="hair"/>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style="hair"/>
      <top/>
      <bottom/>
    </border>
    <border>
      <left/>
      <right style="thin"/>
      <top/>
      <bottom style="hair"/>
    </border>
    <border>
      <left/>
      <right/>
      <top style="thin"/>
      <bottom style="thin"/>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412">
    <xf numFmtId="0" fontId="0" fillId="0" borderId="0" xfId="0" applyFont="1" applyAlignment="1">
      <alignment/>
    </xf>
    <xf numFmtId="4" fontId="81" fillId="0" borderId="0" xfId="0" applyNumberFormat="1" applyFont="1" applyAlignment="1">
      <alignment horizontal="left" vertical="center"/>
    </xf>
    <xf numFmtId="0" fontId="81" fillId="0" borderId="0" xfId="0" applyFont="1" applyAlignment="1">
      <alignment horizontal="left" vertical="center"/>
    </xf>
    <xf numFmtId="0" fontId="82" fillId="0" borderId="0" xfId="0" applyFont="1" applyAlignment="1">
      <alignment horizontal="left" vertical="center"/>
    </xf>
    <xf numFmtId="3" fontId="82" fillId="0" borderId="0" xfId="0" applyNumberFormat="1" applyFont="1" applyAlignment="1">
      <alignment horizontal="left" vertical="center"/>
    </xf>
    <xf numFmtId="0" fontId="83" fillId="0" borderId="0" xfId="0" applyFont="1" applyAlignment="1">
      <alignment vertical="center"/>
    </xf>
    <xf numFmtId="0" fontId="82" fillId="0" borderId="0" xfId="0" applyFont="1" applyAlignment="1">
      <alignment vertical="center"/>
    </xf>
    <xf numFmtId="0" fontId="82" fillId="0" borderId="0" xfId="0" applyFont="1" applyAlignment="1">
      <alignment vertical="center" wrapText="1"/>
    </xf>
    <xf numFmtId="4" fontId="81" fillId="0" borderId="0" xfId="0" applyNumberFormat="1" applyFont="1" applyAlignment="1">
      <alignment vertical="center"/>
    </xf>
    <xf numFmtId="0" fontId="81" fillId="0" borderId="0" xfId="0" applyFont="1" applyAlignment="1">
      <alignment vertical="center"/>
    </xf>
    <xf numFmtId="0" fontId="82" fillId="0" borderId="0" xfId="0" applyFont="1" applyBorder="1" applyAlignment="1">
      <alignment vertical="center" wrapText="1"/>
    </xf>
    <xf numFmtId="4" fontId="81" fillId="0" borderId="0" xfId="0" applyNumberFormat="1" applyFont="1" applyBorder="1" applyAlignment="1">
      <alignment vertical="center"/>
    </xf>
    <xf numFmtId="0" fontId="81" fillId="0" borderId="0" xfId="0" applyFont="1" applyBorder="1" applyAlignment="1">
      <alignment vertical="center"/>
    </xf>
    <xf numFmtId="3" fontId="82" fillId="0" borderId="0" xfId="0" applyNumberFormat="1" applyFont="1" applyBorder="1" applyAlignment="1">
      <alignment horizontal="right" vertical="center"/>
    </xf>
    <xf numFmtId="0" fontId="82" fillId="0" borderId="0" xfId="0" applyFont="1" applyBorder="1" applyAlignment="1">
      <alignment horizontal="left" vertical="center"/>
    </xf>
    <xf numFmtId="3" fontId="82" fillId="0" borderId="0" xfId="0" applyNumberFormat="1" applyFont="1" applyAlignment="1">
      <alignment horizontal="right" vertical="center"/>
    </xf>
    <xf numFmtId="0" fontId="82" fillId="0" borderId="10" xfId="0" applyFont="1" applyBorder="1" applyAlignment="1">
      <alignment horizontal="left" vertical="center"/>
    </xf>
    <xf numFmtId="3" fontId="82" fillId="0" borderId="10" xfId="0" applyNumberFormat="1" applyFont="1" applyBorder="1" applyAlignment="1">
      <alignment horizontal="right" vertical="center"/>
    </xf>
    <xf numFmtId="3" fontId="82" fillId="0" borderId="11" xfId="0" applyNumberFormat="1" applyFont="1" applyBorder="1" applyAlignment="1">
      <alignment horizontal="right" vertical="center"/>
    </xf>
    <xf numFmtId="0" fontId="82" fillId="0" borderId="12" xfId="0" applyFont="1" applyBorder="1" applyAlignment="1">
      <alignment horizontal="left" vertical="center"/>
    </xf>
    <xf numFmtId="3" fontId="82" fillId="0" borderId="12" xfId="0" applyNumberFormat="1" applyFont="1" applyBorder="1" applyAlignment="1">
      <alignment horizontal="right" vertical="center"/>
    </xf>
    <xf numFmtId="3" fontId="82" fillId="0" borderId="13" xfId="0" applyNumberFormat="1" applyFont="1" applyBorder="1" applyAlignment="1">
      <alignment horizontal="right" vertical="center"/>
    </xf>
    <xf numFmtId="0" fontId="5" fillId="0" borderId="10" xfId="0" applyFont="1" applyBorder="1" applyAlignment="1">
      <alignment horizontal="left" vertical="center"/>
    </xf>
    <xf numFmtId="4" fontId="81" fillId="0" borderId="14" xfId="0" applyNumberFormat="1" applyFont="1" applyBorder="1" applyAlignment="1">
      <alignment vertical="center"/>
    </xf>
    <xf numFmtId="4" fontId="81" fillId="0" borderId="15" xfId="0" applyNumberFormat="1" applyFont="1" applyBorder="1" applyAlignment="1">
      <alignment vertical="center"/>
    </xf>
    <xf numFmtId="0" fontId="81" fillId="0" borderId="16" xfId="0" applyFont="1" applyBorder="1" applyAlignment="1">
      <alignment vertical="center"/>
    </xf>
    <xf numFmtId="3" fontId="81" fillId="0" borderId="15" xfId="0" applyNumberFormat="1" applyFont="1" applyBorder="1" applyAlignment="1">
      <alignment vertical="center"/>
    </xf>
    <xf numFmtId="4" fontId="81" fillId="0" borderId="17" xfId="0" applyNumberFormat="1" applyFont="1" applyBorder="1" applyAlignment="1">
      <alignment vertical="center"/>
    </xf>
    <xf numFmtId="0" fontId="81" fillId="0" borderId="18" xfId="0" applyFont="1" applyBorder="1" applyAlignment="1">
      <alignment vertical="center"/>
    </xf>
    <xf numFmtId="0" fontId="84" fillId="0" borderId="0" xfId="0" applyFont="1" applyAlignment="1">
      <alignment horizontal="left" vertical="center"/>
    </xf>
    <xf numFmtId="4" fontId="81" fillId="0" borderId="19" xfId="0" applyNumberFormat="1" applyFont="1" applyBorder="1" applyAlignment="1">
      <alignment vertical="center"/>
    </xf>
    <xf numFmtId="0" fontId="81" fillId="0" borderId="19" xfId="0" applyFont="1" applyBorder="1" applyAlignment="1">
      <alignment vertical="center"/>
    </xf>
    <xf numFmtId="3" fontId="82" fillId="0" borderId="19" xfId="0" applyNumberFormat="1" applyFont="1" applyBorder="1" applyAlignment="1">
      <alignment horizontal="right" vertical="center"/>
    </xf>
    <xf numFmtId="0" fontId="85" fillId="0" borderId="0" xfId="0" applyFont="1" applyFill="1" applyAlignment="1">
      <alignment horizontal="left" vertical="center"/>
    </xf>
    <xf numFmtId="0" fontId="82" fillId="0" borderId="0" xfId="0" applyFont="1" applyBorder="1" applyAlignment="1">
      <alignment horizontal="center" vertical="center" wrapText="1"/>
    </xf>
    <xf numFmtId="0" fontId="5" fillId="0" borderId="20" xfId="0" applyFont="1" applyBorder="1" applyAlignment="1">
      <alignment horizontal="left" vertical="center"/>
    </xf>
    <xf numFmtId="3" fontId="82" fillId="0" borderId="20" xfId="0" applyNumberFormat="1" applyFont="1" applyBorder="1" applyAlignment="1">
      <alignment horizontal="right" vertical="center"/>
    </xf>
    <xf numFmtId="3" fontId="82" fillId="0" borderId="21" xfId="0" applyNumberFormat="1" applyFont="1" applyBorder="1" applyAlignment="1">
      <alignment horizontal="right" vertical="center"/>
    </xf>
    <xf numFmtId="0" fontId="86" fillId="0" borderId="22" xfId="0" applyFont="1" applyBorder="1" applyAlignment="1">
      <alignment vertical="center" wrapText="1"/>
    </xf>
    <xf numFmtId="4" fontId="87" fillId="0" borderId="22" xfId="0" applyNumberFormat="1" applyFont="1" applyBorder="1" applyAlignment="1">
      <alignment vertical="center"/>
    </xf>
    <xf numFmtId="0" fontId="87" fillId="0" borderId="22" xfId="0" applyFont="1" applyBorder="1" applyAlignment="1">
      <alignment vertical="center"/>
    </xf>
    <xf numFmtId="0" fontId="86" fillId="0" borderId="22" xfId="0" applyFont="1" applyBorder="1" applyAlignment="1">
      <alignment horizontal="left" vertical="center"/>
    </xf>
    <xf numFmtId="3" fontId="82" fillId="0" borderId="22" xfId="0" applyNumberFormat="1" applyFont="1" applyBorder="1" applyAlignment="1">
      <alignment horizontal="right" vertical="center"/>
    </xf>
    <xf numFmtId="3" fontId="88" fillId="0" borderId="0" xfId="0" applyNumberFormat="1" applyFont="1" applyFill="1" applyBorder="1" applyAlignment="1">
      <alignment horizontal="right" vertical="center"/>
    </xf>
    <xf numFmtId="0" fontId="89" fillId="0" borderId="23" xfId="0" applyFont="1" applyBorder="1" applyAlignment="1">
      <alignment horizontal="left" vertical="center" wrapText="1"/>
    </xf>
    <xf numFmtId="0" fontId="89" fillId="0" borderId="24" xfId="0" applyFont="1" applyBorder="1" applyAlignment="1">
      <alignment horizontal="left" vertical="center" wrapText="1"/>
    </xf>
    <xf numFmtId="0" fontId="90" fillId="0" borderId="25" xfId="0" applyFont="1" applyBorder="1" applyAlignment="1">
      <alignment horizontal="center" vertical="center" wrapText="1"/>
    </xf>
    <xf numFmtId="0" fontId="90" fillId="0" borderId="26" xfId="0" applyFont="1" applyBorder="1" applyAlignment="1">
      <alignment horizontal="center" vertical="center" wrapText="1"/>
    </xf>
    <xf numFmtId="3" fontId="89" fillId="0" borderId="24" xfId="0" applyNumberFormat="1" applyFont="1" applyBorder="1" applyAlignment="1">
      <alignment horizontal="left" vertical="center" wrapText="1"/>
    </xf>
    <xf numFmtId="3" fontId="89" fillId="0" borderId="27" xfId="0" applyNumberFormat="1" applyFont="1" applyBorder="1" applyAlignment="1">
      <alignment horizontal="center" vertical="center"/>
    </xf>
    <xf numFmtId="0" fontId="84" fillId="0" borderId="0" xfId="0" applyFont="1" applyAlignment="1">
      <alignment vertical="center"/>
    </xf>
    <xf numFmtId="0" fontId="91" fillId="0" borderId="0" xfId="0" applyFont="1" applyAlignment="1">
      <alignment horizontal="right" vertical="top" wrapText="1"/>
    </xf>
    <xf numFmtId="0" fontId="83" fillId="0" borderId="0" xfId="0" applyFont="1" applyAlignment="1">
      <alignment horizontal="center" vertical="center"/>
    </xf>
    <xf numFmtId="0" fontId="82" fillId="0" borderId="0" xfId="0" applyFont="1" applyAlignment="1">
      <alignment horizontal="center" vertical="center"/>
    </xf>
    <xf numFmtId="3" fontId="83" fillId="0" borderId="0" xfId="0" applyNumberFormat="1" applyFont="1" applyAlignment="1">
      <alignment horizontal="center" vertical="center"/>
    </xf>
    <xf numFmtId="2" fontId="83" fillId="0" borderId="0" xfId="0" applyNumberFormat="1" applyFont="1" applyAlignment="1">
      <alignment vertical="center"/>
    </xf>
    <xf numFmtId="4" fontId="7" fillId="0" borderId="0" xfId="0" applyNumberFormat="1" applyFont="1" applyBorder="1" applyAlignment="1">
      <alignment vertical="center"/>
    </xf>
    <xf numFmtId="4" fontId="8" fillId="0" borderId="0" xfId="0" applyNumberFormat="1" applyFont="1" applyBorder="1" applyAlignment="1">
      <alignment vertical="center"/>
    </xf>
    <xf numFmtId="0" fontId="6" fillId="0" borderId="0" xfId="0" applyFont="1" applyBorder="1" applyAlignment="1">
      <alignment horizontal="right" vertical="center"/>
    </xf>
    <xf numFmtId="0" fontId="81" fillId="0" borderId="16" xfId="0" applyFont="1" applyBorder="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9" fillId="0" borderId="0" xfId="0" applyFont="1" applyFill="1" applyAlignment="1">
      <alignment horizontal="left" vertical="center"/>
    </xf>
    <xf numFmtId="4" fontId="7" fillId="0" borderId="0" xfId="0" applyNumberFormat="1" applyFont="1" applyAlignment="1">
      <alignment horizontal="left" vertical="center"/>
    </xf>
    <xf numFmtId="0" fontId="5" fillId="0" borderId="0" xfId="0" applyFont="1" applyAlignment="1">
      <alignment horizontal="left" vertical="center"/>
    </xf>
    <xf numFmtId="3" fontId="5" fillId="0" borderId="0" xfId="0" applyNumberFormat="1" applyFont="1" applyAlignment="1">
      <alignment horizontal="left" vertical="center"/>
    </xf>
    <xf numFmtId="0" fontId="49" fillId="0" borderId="0" xfId="0" applyFont="1" applyAlignment="1">
      <alignment horizontal="center" vertical="center"/>
    </xf>
    <xf numFmtId="0" fontId="49" fillId="0" borderId="0" xfId="0" applyFont="1" applyAlignment="1">
      <alignment vertical="center"/>
    </xf>
    <xf numFmtId="2" fontId="49" fillId="0" borderId="0" xfId="0" applyNumberFormat="1" applyFont="1" applyAlignment="1">
      <alignment vertical="center"/>
    </xf>
    <xf numFmtId="0" fontId="7" fillId="0" borderId="0" xfId="0" applyFont="1" applyAlignment="1">
      <alignment vertical="center" wrapText="1"/>
    </xf>
    <xf numFmtId="0" fontId="5" fillId="0" borderId="0" xfId="0" applyFont="1" applyAlignment="1">
      <alignment vertical="center" wrapText="1"/>
    </xf>
    <xf numFmtId="4" fontId="7" fillId="0" borderId="0" xfId="0" applyNumberFormat="1" applyFont="1" applyAlignment="1">
      <alignment vertical="center"/>
    </xf>
    <xf numFmtId="0" fontId="7" fillId="0" borderId="0" xfId="0" applyFont="1" applyAlignment="1">
      <alignment vertical="center"/>
    </xf>
    <xf numFmtId="0" fontId="11" fillId="0" borderId="28" xfId="0" applyFont="1" applyBorder="1" applyAlignment="1">
      <alignment vertical="center" wrapText="1"/>
    </xf>
    <xf numFmtId="3" fontId="6" fillId="0" borderId="29" xfId="0" applyNumberFormat="1" applyFont="1" applyBorder="1" applyAlignment="1">
      <alignment horizontal="center" vertical="center" wrapText="1"/>
    </xf>
    <xf numFmtId="3" fontId="6" fillId="0" borderId="29" xfId="0" applyNumberFormat="1" applyFont="1" applyBorder="1" applyAlignment="1">
      <alignment horizontal="center" vertical="center"/>
    </xf>
    <xf numFmtId="0" fontId="11" fillId="0" borderId="0" xfId="0" applyFont="1" applyBorder="1" applyAlignment="1">
      <alignment horizontal="left" vertical="center" wrapText="1"/>
    </xf>
    <xf numFmtId="0" fontId="49" fillId="0" borderId="30" xfId="0" applyFont="1" applyBorder="1" applyAlignment="1">
      <alignment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6" fillId="0" borderId="24" xfId="0" applyFont="1" applyBorder="1" applyAlignment="1">
      <alignment horizontal="left" vertical="center" wrapText="1"/>
    </xf>
    <xf numFmtId="3" fontId="6" fillId="0" borderId="24" xfId="0" applyNumberFormat="1" applyFont="1" applyBorder="1" applyAlignment="1">
      <alignment horizontal="left" vertical="center" wrapText="1"/>
    </xf>
    <xf numFmtId="3" fontId="6" fillId="0" borderId="27" xfId="0" applyNumberFormat="1" applyFont="1" applyBorder="1" applyAlignment="1">
      <alignment horizontal="center" vertical="center"/>
    </xf>
    <xf numFmtId="0" fontId="10" fillId="0" borderId="3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2" xfId="0" applyFont="1" applyBorder="1" applyAlignment="1">
      <alignment horizontal="center" vertical="center" wrapText="1"/>
    </xf>
    <xf numFmtId="0" fontId="6" fillId="0" borderId="33" xfId="0" applyFont="1" applyBorder="1" applyAlignment="1">
      <alignment horizontal="left" vertical="center" wrapText="1"/>
    </xf>
    <xf numFmtId="3" fontId="6" fillId="0" borderId="33" xfId="0" applyNumberFormat="1" applyFont="1" applyBorder="1" applyAlignment="1">
      <alignment horizontal="left" vertical="center" wrapText="1"/>
    </xf>
    <xf numFmtId="3" fontId="6" fillId="0" borderId="34" xfId="0" applyNumberFormat="1" applyFont="1" applyBorder="1" applyAlignment="1">
      <alignment horizontal="center" vertical="center"/>
    </xf>
    <xf numFmtId="0" fontId="7" fillId="0" borderId="0" xfId="0" applyFont="1" applyBorder="1" applyAlignment="1">
      <alignment horizontal="center" vertical="center" wrapText="1"/>
    </xf>
    <xf numFmtId="0" fontId="5" fillId="0" borderId="35" xfId="0" applyFont="1" applyBorder="1" applyAlignment="1">
      <alignment vertical="center" wrapText="1"/>
    </xf>
    <xf numFmtId="4" fontId="7" fillId="0" borderId="15" xfId="0" applyNumberFormat="1" applyFont="1" applyBorder="1" applyAlignment="1">
      <alignment vertical="center"/>
    </xf>
    <xf numFmtId="0" fontId="7" fillId="0" borderId="16" xfId="0" applyFont="1" applyBorder="1" applyAlignment="1">
      <alignmen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5" fillId="0" borderId="0" xfId="0" applyFont="1" applyAlignment="1">
      <alignment horizontal="center" vertical="center"/>
    </xf>
    <xf numFmtId="0" fontId="8" fillId="0" borderId="0" xfId="0" applyFont="1" applyAlignment="1">
      <alignment vertical="center" wrapText="1"/>
    </xf>
    <xf numFmtId="3" fontId="5" fillId="0" borderId="10" xfId="0" applyNumberFormat="1" applyFont="1" applyBorder="1" applyAlignment="1">
      <alignment horizontal="right" vertical="center"/>
    </xf>
    <xf numFmtId="3" fontId="5" fillId="0" borderId="11" xfId="0" applyNumberFormat="1" applyFont="1" applyBorder="1" applyAlignment="1">
      <alignment horizontal="right" vertical="center"/>
    </xf>
    <xf numFmtId="3" fontId="7" fillId="0" borderId="15" xfId="0" applyNumberFormat="1" applyFont="1" applyBorder="1" applyAlignment="1">
      <alignment vertical="center"/>
    </xf>
    <xf numFmtId="0" fontId="5" fillId="0" borderId="36" xfId="0" applyFont="1" applyBorder="1" applyAlignment="1">
      <alignment vertical="center" wrapText="1"/>
    </xf>
    <xf numFmtId="0" fontId="5" fillId="0" borderId="33" xfId="0" applyFont="1" applyBorder="1" applyAlignment="1">
      <alignment horizontal="left" vertical="center"/>
    </xf>
    <xf numFmtId="3" fontId="5" fillId="0" borderId="33" xfId="0" applyNumberFormat="1" applyFont="1" applyBorder="1" applyAlignment="1">
      <alignment horizontal="right" vertical="center"/>
    </xf>
    <xf numFmtId="3" fontId="5" fillId="0" borderId="34" xfId="0" applyNumberFormat="1" applyFont="1" applyBorder="1" applyAlignment="1">
      <alignment horizontal="right" vertical="center"/>
    </xf>
    <xf numFmtId="3" fontId="49" fillId="0" borderId="0" xfId="0" applyNumberFormat="1" applyFont="1" applyAlignment="1">
      <alignment horizontal="center" vertical="center"/>
    </xf>
    <xf numFmtId="0" fontId="5" fillId="0" borderId="37" xfId="0" applyFont="1" applyBorder="1" applyAlignment="1">
      <alignment vertical="center" wrapText="1"/>
    </xf>
    <xf numFmtId="4" fontId="7" fillId="0" borderId="17" xfId="0" applyNumberFormat="1" applyFont="1" applyBorder="1" applyAlignment="1">
      <alignment vertical="center"/>
    </xf>
    <xf numFmtId="0" fontId="7" fillId="0" borderId="18" xfId="0" applyFont="1" applyBorder="1" applyAlignment="1">
      <alignment vertical="center"/>
    </xf>
    <xf numFmtId="0" fontId="5" fillId="0" borderId="12" xfId="0" applyFont="1" applyBorder="1" applyAlignment="1">
      <alignment horizontal="left" vertical="center"/>
    </xf>
    <xf numFmtId="3" fontId="5" fillId="0" borderId="12" xfId="0" applyNumberFormat="1" applyFont="1" applyBorder="1" applyAlignment="1">
      <alignment horizontal="right" vertical="center"/>
    </xf>
    <xf numFmtId="3" fontId="5" fillId="0" borderId="13" xfId="0" applyNumberFormat="1" applyFont="1" applyBorder="1" applyAlignment="1">
      <alignment horizontal="right" vertical="center"/>
    </xf>
    <xf numFmtId="0" fontId="5" fillId="0" borderId="22" xfId="0" applyFont="1" applyBorder="1" applyAlignment="1">
      <alignment vertical="center" wrapText="1"/>
    </xf>
    <xf numFmtId="4" fontId="7" fillId="0" borderId="22" xfId="0" applyNumberFormat="1" applyFont="1" applyBorder="1" applyAlignment="1">
      <alignment vertical="center"/>
    </xf>
    <xf numFmtId="0" fontId="7" fillId="0" borderId="22" xfId="0" applyFont="1" applyBorder="1" applyAlignment="1">
      <alignment vertical="center"/>
    </xf>
    <xf numFmtId="0" fontId="5" fillId="0" borderId="22" xfId="0" applyFont="1" applyBorder="1" applyAlignment="1">
      <alignment horizontal="left" vertical="center"/>
    </xf>
    <xf numFmtId="3" fontId="5" fillId="0" borderId="22"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3" fontId="5" fillId="0" borderId="19" xfId="0" applyNumberFormat="1" applyFont="1" applyBorder="1" applyAlignment="1">
      <alignment horizontal="right" vertical="center"/>
    </xf>
    <xf numFmtId="0" fontId="12" fillId="0" borderId="0" xfId="0" applyFont="1" applyAlignment="1">
      <alignment horizontal="right"/>
    </xf>
    <xf numFmtId="3" fontId="6" fillId="0" borderId="0" xfId="0" applyNumberFormat="1" applyFont="1" applyBorder="1" applyAlignment="1">
      <alignment horizontal="right" vertical="center"/>
    </xf>
    <xf numFmtId="3" fontId="5" fillId="0" borderId="0" xfId="0" applyNumberFormat="1" applyFont="1" applyAlignment="1">
      <alignment horizontal="right" vertical="center"/>
    </xf>
    <xf numFmtId="0" fontId="7" fillId="0" borderId="0" xfId="0" applyFont="1" applyAlignment="1">
      <alignment horizontal="left" vertical="center" wrapText="1"/>
    </xf>
    <xf numFmtId="0" fontId="13"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horizontal="left" vertical="top" wrapText="1"/>
    </xf>
    <xf numFmtId="0" fontId="8" fillId="0" borderId="0" xfId="0" applyFont="1" applyAlignment="1">
      <alignment horizontal="left" vertical="center" wrapText="1"/>
    </xf>
    <xf numFmtId="2" fontId="8" fillId="0" borderId="0" xfId="0" applyNumberFormat="1" applyFont="1" applyAlignment="1">
      <alignment vertical="center"/>
    </xf>
    <xf numFmtId="0" fontId="8" fillId="0" borderId="0" xfId="0" applyFont="1" applyAlignment="1">
      <alignment horizontal="left" vertical="center"/>
    </xf>
    <xf numFmtId="3" fontId="8" fillId="0" borderId="0" xfId="0" applyNumberFormat="1" applyFont="1" applyAlignment="1">
      <alignment horizontal="right" vertical="center"/>
    </xf>
    <xf numFmtId="0" fontId="8" fillId="0" borderId="0" xfId="0" applyFont="1" applyAlignment="1">
      <alignment horizontal="center" vertical="center"/>
    </xf>
    <xf numFmtId="4" fontId="8" fillId="0" borderId="0" xfId="0" applyNumberFormat="1" applyFont="1" applyAlignment="1">
      <alignment vertical="center"/>
    </xf>
    <xf numFmtId="0" fontId="8" fillId="0" borderId="0" xfId="0" applyFont="1" applyAlignment="1">
      <alignment horizontal="left" vertical="top"/>
    </xf>
    <xf numFmtId="3" fontId="14" fillId="0" borderId="0" xfId="0" applyNumberFormat="1" applyFont="1" applyAlignment="1">
      <alignment horizontal="right" vertical="center"/>
    </xf>
    <xf numFmtId="3" fontId="15" fillId="0" borderId="0" xfId="0" applyNumberFormat="1" applyFont="1" applyAlignment="1">
      <alignment horizontal="right" vertical="center"/>
    </xf>
    <xf numFmtId="0" fontId="5" fillId="0" borderId="38" xfId="0" applyFont="1" applyBorder="1" applyAlignment="1">
      <alignment vertical="center" wrapText="1"/>
    </xf>
    <xf numFmtId="0" fontId="7" fillId="0" borderId="39" xfId="0" applyFont="1" applyBorder="1" applyAlignment="1">
      <alignment vertical="center"/>
    </xf>
    <xf numFmtId="3" fontId="5" fillId="0" borderId="20" xfId="0" applyNumberFormat="1" applyFont="1" applyBorder="1" applyAlignment="1">
      <alignment horizontal="right" vertical="center"/>
    </xf>
    <xf numFmtId="3" fontId="5" fillId="0" borderId="21" xfId="0" applyNumberFormat="1" applyFont="1" applyBorder="1" applyAlignment="1">
      <alignment horizontal="right" vertical="center"/>
    </xf>
    <xf numFmtId="0" fontId="82" fillId="0" borderId="0" xfId="0" applyFont="1" applyAlignment="1">
      <alignment horizontal="left" vertical="center" wrapText="1"/>
    </xf>
    <xf numFmtId="3" fontId="89" fillId="0" borderId="29" xfId="0" applyNumberFormat="1" applyFont="1" applyBorder="1" applyAlignment="1">
      <alignment horizontal="center" vertical="center" wrapText="1"/>
    </xf>
    <xf numFmtId="0" fontId="81" fillId="0" borderId="32" xfId="0" applyFont="1" applyBorder="1" applyAlignment="1">
      <alignment vertical="center"/>
    </xf>
    <xf numFmtId="3" fontId="89" fillId="0" borderId="29" xfId="0" applyNumberFormat="1" applyFont="1" applyBorder="1" applyAlignment="1">
      <alignment horizontal="center" vertical="center"/>
    </xf>
    <xf numFmtId="3" fontId="82" fillId="0" borderId="33" xfId="0" applyNumberFormat="1" applyFont="1" applyBorder="1" applyAlignment="1">
      <alignment horizontal="right" vertical="center"/>
    </xf>
    <xf numFmtId="0" fontId="82" fillId="0" borderId="33" xfId="0" applyFont="1" applyBorder="1" applyAlignment="1">
      <alignment horizontal="left" vertical="center"/>
    </xf>
    <xf numFmtId="3" fontId="82" fillId="0" borderId="34" xfId="0" applyNumberFormat="1" applyFont="1" applyBorder="1" applyAlignment="1">
      <alignment horizontal="right" vertical="center"/>
    </xf>
    <xf numFmtId="0" fontId="5" fillId="0" borderId="0" xfId="0" applyFont="1" applyAlignment="1">
      <alignment horizontal="right" vertical="center"/>
    </xf>
    <xf numFmtId="0" fontId="82" fillId="0" borderId="0" xfId="0" applyFont="1" applyAlignment="1">
      <alignment horizontal="left" vertical="center" wrapText="1"/>
    </xf>
    <xf numFmtId="3" fontId="89" fillId="0" borderId="29" xfId="0" applyNumberFormat="1" applyFont="1" applyBorder="1" applyAlignment="1">
      <alignment horizontal="center" vertical="center" wrapText="1"/>
    </xf>
    <xf numFmtId="3" fontId="89" fillId="0" borderId="29" xfId="0" applyNumberFormat="1" applyFont="1" applyBorder="1" applyAlignment="1">
      <alignment horizontal="center" vertical="center"/>
    </xf>
    <xf numFmtId="4" fontId="81" fillId="0" borderId="40" xfId="0" applyNumberFormat="1" applyFont="1" applyBorder="1" applyAlignment="1">
      <alignment horizontal="right" vertical="center"/>
    </xf>
    <xf numFmtId="0" fontId="81" fillId="0" borderId="32" xfId="0" applyFont="1" applyBorder="1" applyAlignment="1">
      <alignment vertical="center"/>
    </xf>
    <xf numFmtId="0" fontId="81" fillId="0" borderId="41" xfId="0" applyFont="1" applyBorder="1" applyAlignment="1">
      <alignment horizontal="left" vertical="center"/>
    </xf>
    <xf numFmtId="3" fontId="82" fillId="0" borderId="42" xfId="0" applyNumberFormat="1" applyFont="1" applyBorder="1" applyAlignment="1">
      <alignment horizontal="right" vertical="center"/>
    </xf>
    <xf numFmtId="3" fontId="82" fillId="0" borderId="34" xfId="0" applyNumberFormat="1" applyFont="1" applyBorder="1" applyAlignment="1">
      <alignment horizontal="right" vertical="center"/>
    </xf>
    <xf numFmtId="3" fontId="82" fillId="0" borderId="43" xfId="0" applyNumberFormat="1" applyFont="1" applyBorder="1" applyAlignment="1">
      <alignment horizontal="right" vertical="center"/>
    </xf>
    <xf numFmtId="3" fontId="82" fillId="0" borderId="33" xfId="0" applyNumberFormat="1" applyFont="1" applyBorder="1" applyAlignment="1">
      <alignment horizontal="right" vertical="center"/>
    </xf>
    <xf numFmtId="0" fontId="82" fillId="0" borderId="43" xfId="0" applyFont="1" applyBorder="1" applyAlignment="1">
      <alignment horizontal="left" vertical="center"/>
    </xf>
    <xf numFmtId="0" fontId="82" fillId="0" borderId="33" xfId="0" applyFont="1" applyBorder="1" applyAlignment="1">
      <alignment horizontal="left" vertical="center"/>
    </xf>
    <xf numFmtId="0" fontId="89" fillId="0" borderId="0" xfId="0" applyFont="1" applyBorder="1" applyAlignment="1">
      <alignment vertical="center" wrapText="1"/>
    </xf>
    <xf numFmtId="0" fontId="6" fillId="0" borderId="0" xfId="0" applyFont="1" applyBorder="1" applyAlignment="1">
      <alignment horizontal="left" vertical="center"/>
    </xf>
    <xf numFmtId="3" fontId="16" fillId="0" borderId="0" xfId="0" applyNumberFormat="1" applyFont="1" applyBorder="1" applyAlignment="1">
      <alignment horizontal="right" vertical="center"/>
    </xf>
    <xf numFmtId="0" fontId="82" fillId="0" borderId="38" xfId="0" applyFont="1" applyBorder="1" applyAlignment="1">
      <alignment vertical="center" wrapText="1"/>
    </xf>
    <xf numFmtId="0" fontId="82" fillId="0" borderId="35" xfId="0" applyFont="1" applyBorder="1" applyAlignment="1">
      <alignment vertical="center" wrapText="1"/>
    </xf>
    <xf numFmtId="0" fontId="82" fillId="0" borderId="37" xfId="0" applyFont="1" applyBorder="1" applyAlignment="1">
      <alignment vertical="center" wrapText="1"/>
    </xf>
    <xf numFmtId="0" fontId="89" fillId="0" borderId="0" xfId="0" applyFont="1" applyBorder="1" applyAlignment="1">
      <alignment horizontal="left" vertical="center" wrapText="1"/>
    </xf>
    <xf numFmtId="0" fontId="82" fillId="0" borderId="36" xfId="0" applyFont="1" applyBorder="1" applyAlignment="1">
      <alignment vertical="center" wrapText="1"/>
    </xf>
    <xf numFmtId="0" fontId="86" fillId="0" borderId="25" xfId="0" applyFont="1" applyBorder="1" applyAlignment="1">
      <alignment vertical="center" wrapText="1"/>
    </xf>
    <xf numFmtId="3" fontId="82" fillId="0" borderId="26" xfId="0" applyNumberFormat="1" applyFont="1" applyBorder="1" applyAlignment="1">
      <alignment horizontal="right" vertical="center"/>
    </xf>
    <xf numFmtId="0" fontId="82" fillId="0" borderId="44" xfId="0" applyFont="1" applyBorder="1" applyAlignment="1">
      <alignment vertical="center" wrapText="1"/>
    </xf>
    <xf numFmtId="3" fontId="88" fillId="0" borderId="45" xfId="0" applyNumberFormat="1" applyFont="1" applyFill="1" applyBorder="1" applyAlignment="1">
      <alignment horizontal="right" vertical="center"/>
    </xf>
    <xf numFmtId="0" fontId="82" fillId="0" borderId="44" xfId="0" applyFont="1" applyBorder="1" applyAlignment="1">
      <alignment vertical="center"/>
    </xf>
    <xf numFmtId="3" fontId="82" fillId="0" borderId="45" xfId="0" applyNumberFormat="1" applyFont="1" applyFill="1" applyBorder="1" applyAlignment="1">
      <alignment horizontal="right" vertical="center"/>
    </xf>
    <xf numFmtId="3" fontId="82" fillId="0" borderId="32" xfId="0" applyNumberFormat="1" applyFont="1" applyFill="1" applyBorder="1" applyAlignment="1">
      <alignment horizontal="right" vertical="center"/>
    </xf>
    <xf numFmtId="0" fontId="12" fillId="0" borderId="0" xfId="0" applyFont="1" applyBorder="1" applyAlignment="1">
      <alignment horizontal="right"/>
    </xf>
    <xf numFmtId="3" fontId="92" fillId="0" borderId="45" xfId="0" applyNumberFormat="1" applyFont="1" applyFill="1" applyBorder="1" applyAlignment="1">
      <alignment horizontal="right" vertical="center"/>
    </xf>
    <xf numFmtId="0" fontId="81" fillId="0" borderId="18" xfId="0" applyFont="1" applyBorder="1" applyAlignment="1">
      <alignment horizontal="left" vertical="center"/>
    </xf>
    <xf numFmtId="0" fontId="82" fillId="0" borderId="44" xfId="0" applyFont="1" applyBorder="1" applyAlignment="1">
      <alignment horizontal="right" vertical="center"/>
    </xf>
    <xf numFmtId="4" fontId="81" fillId="0" borderId="46" xfId="0" applyNumberFormat="1" applyFont="1" applyBorder="1" applyAlignment="1">
      <alignment vertical="center"/>
    </xf>
    <xf numFmtId="0" fontId="81" fillId="0" borderId="46" xfId="0" applyFont="1" applyBorder="1" applyAlignment="1">
      <alignment vertical="center"/>
    </xf>
    <xf numFmtId="0" fontId="82" fillId="0" borderId="46" xfId="0" applyFont="1" applyBorder="1" applyAlignment="1">
      <alignment horizontal="left" vertical="center"/>
    </xf>
    <xf numFmtId="3" fontId="82" fillId="0" borderId="46" xfId="0" applyNumberFormat="1" applyFont="1" applyBorder="1" applyAlignment="1">
      <alignment horizontal="left" vertical="center"/>
    </xf>
    <xf numFmtId="3" fontId="82" fillId="0" borderId="47" xfId="0" applyNumberFormat="1" applyFont="1" applyBorder="1" applyAlignment="1">
      <alignment horizontal="left" vertical="center"/>
    </xf>
    <xf numFmtId="0" fontId="82" fillId="0" borderId="31" xfId="0" applyFont="1" applyBorder="1" applyAlignment="1">
      <alignment vertical="center" wrapText="1"/>
    </xf>
    <xf numFmtId="0" fontId="81" fillId="0" borderId="0" xfId="0" applyFont="1" applyBorder="1" applyAlignment="1">
      <alignment horizontal="center" vertical="center" wrapText="1"/>
    </xf>
    <xf numFmtId="0" fontId="89" fillId="0" borderId="48" xfId="0" applyFont="1" applyBorder="1" applyAlignment="1">
      <alignment vertical="center"/>
    </xf>
    <xf numFmtId="0" fontId="82" fillId="0" borderId="35" xfId="0" applyFont="1" applyBorder="1" applyAlignment="1">
      <alignment horizontal="right" vertical="center" wrapText="1"/>
    </xf>
    <xf numFmtId="0" fontId="82" fillId="0" borderId="14" xfId="0" applyFont="1" applyBorder="1" applyAlignment="1">
      <alignment vertical="center" wrapText="1"/>
    </xf>
    <xf numFmtId="3" fontId="92" fillId="0" borderId="0" xfId="0" applyNumberFormat="1" applyFont="1" applyFill="1" applyBorder="1" applyAlignment="1">
      <alignment horizontal="right" vertical="center"/>
    </xf>
    <xf numFmtId="0" fontId="82" fillId="0" borderId="25" xfId="0" applyFont="1" applyBorder="1" applyAlignment="1">
      <alignment vertical="center" wrapText="1"/>
    </xf>
    <xf numFmtId="4" fontId="81" fillId="0" borderId="22" xfId="0" applyNumberFormat="1" applyFont="1" applyBorder="1" applyAlignment="1">
      <alignment vertical="center"/>
    </xf>
    <xf numFmtId="0" fontId="81" fillId="0" borderId="22" xfId="0" applyFont="1" applyBorder="1" applyAlignment="1">
      <alignment vertical="center"/>
    </xf>
    <xf numFmtId="0" fontId="82" fillId="0" borderId="22" xfId="0" applyFont="1" applyBorder="1" applyAlignment="1">
      <alignment horizontal="left" vertical="center"/>
    </xf>
    <xf numFmtId="0" fontId="6" fillId="0" borderId="19" xfId="0" applyFont="1" applyBorder="1" applyAlignment="1">
      <alignment horizontal="right" vertical="center"/>
    </xf>
    <xf numFmtId="3" fontId="88" fillId="0" borderId="32" xfId="0" applyNumberFormat="1" applyFont="1" applyFill="1" applyBorder="1" applyAlignment="1">
      <alignment horizontal="right" vertical="center"/>
    </xf>
    <xf numFmtId="0" fontId="82" fillId="0" borderId="0" xfId="0" applyFont="1" applyBorder="1" applyAlignment="1">
      <alignment vertical="center"/>
    </xf>
    <xf numFmtId="3" fontId="82" fillId="0" borderId="0" xfId="0" applyNumberFormat="1" applyFont="1" applyFill="1" applyBorder="1" applyAlignment="1">
      <alignment horizontal="right" vertical="center"/>
    </xf>
    <xf numFmtId="3" fontId="82" fillId="0" borderId="19" xfId="0" applyNumberFormat="1" applyFont="1" applyFill="1" applyBorder="1" applyAlignment="1">
      <alignment horizontal="right" vertical="center"/>
    </xf>
    <xf numFmtId="0" fontId="93" fillId="0" borderId="0" xfId="0" applyFont="1" applyAlignment="1">
      <alignment vertical="top" wrapText="1"/>
    </xf>
    <xf numFmtId="0" fontId="81" fillId="0" borderId="0" xfId="0" applyFont="1" applyFill="1" applyAlignment="1">
      <alignment vertical="center" wrapText="1"/>
    </xf>
    <xf numFmtId="0" fontId="81" fillId="0" borderId="0" xfId="0" applyFont="1" applyFill="1" applyAlignment="1">
      <alignment horizontal="center" vertical="center" wrapText="1"/>
    </xf>
    <xf numFmtId="0" fontId="82" fillId="0" borderId="0" xfId="0" applyFont="1" applyAlignment="1">
      <alignment horizontal="left" vertical="center" wrapText="1"/>
    </xf>
    <xf numFmtId="4" fontId="81" fillId="0" borderId="40" xfId="0" applyNumberFormat="1" applyFont="1" applyBorder="1" applyAlignment="1">
      <alignment horizontal="right" vertical="center"/>
    </xf>
    <xf numFmtId="0" fontId="81" fillId="0" borderId="41" xfId="0" applyFont="1" applyBorder="1" applyAlignment="1">
      <alignment horizontal="left" vertical="center"/>
    </xf>
    <xf numFmtId="3" fontId="82" fillId="0" borderId="42" xfId="0" applyNumberFormat="1" applyFont="1" applyBorder="1" applyAlignment="1">
      <alignment horizontal="right" vertical="center"/>
    </xf>
    <xf numFmtId="3" fontId="82" fillId="0" borderId="34" xfId="0" applyNumberFormat="1" applyFont="1" applyBorder="1" applyAlignment="1">
      <alignment horizontal="right" vertical="center"/>
    </xf>
    <xf numFmtId="3" fontId="82" fillId="0" borderId="43" xfId="0" applyNumberFormat="1" applyFont="1" applyBorder="1" applyAlignment="1">
      <alignment horizontal="right" vertical="center"/>
    </xf>
    <xf numFmtId="3" fontId="82" fillId="0" borderId="33" xfId="0" applyNumberFormat="1" applyFont="1" applyBorder="1" applyAlignment="1">
      <alignment horizontal="right" vertical="center"/>
    </xf>
    <xf numFmtId="0" fontId="82" fillId="0" borderId="43" xfId="0" applyFont="1" applyBorder="1" applyAlignment="1">
      <alignment horizontal="left" vertical="center"/>
    </xf>
    <xf numFmtId="0" fontId="82" fillId="0" borderId="33" xfId="0" applyFont="1" applyBorder="1" applyAlignment="1">
      <alignment horizontal="left" vertical="center"/>
    </xf>
    <xf numFmtId="3" fontId="82" fillId="0" borderId="33" xfId="0" applyNumberFormat="1" applyFont="1" applyBorder="1" applyAlignment="1">
      <alignment horizontal="right" vertical="center"/>
    </xf>
    <xf numFmtId="3" fontId="82" fillId="0" borderId="34" xfId="0" applyNumberFormat="1" applyFont="1" applyBorder="1" applyAlignment="1">
      <alignment horizontal="right" vertical="center"/>
    </xf>
    <xf numFmtId="0" fontId="82" fillId="0" borderId="0" xfId="0" applyFont="1" applyAlignment="1">
      <alignment horizontal="left" vertical="center" wrapText="1"/>
    </xf>
    <xf numFmtId="0" fontId="81" fillId="0" borderId="0" xfId="0" applyFont="1" applyFill="1" applyAlignment="1">
      <alignment horizontal="left" vertical="center" wrapText="1"/>
    </xf>
    <xf numFmtId="0" fontId="91" fillId="0" borderId="0" xfId="0" applyFont="1" applyAlignment="1">
      <alignment horizontal="left" vertical="top" wrapText="1"/>
    </xf>
    <xf numFmtId="0" fontId="81" fillId="0" borderId="0" xfId="0" applyFont="1" applyAlignment="1">
      <alignment horizontal="center" vertical="center"/>
    </xf>
    <xf numFmtId="0" fontId="94" fillId="0" borderId="0" xfId="0" applyFont="1" applyAlignment="1">
      <alignment vertical="center"/>
    </xf>
    <xf numFmtId="4" fontId="82" fillId="0" borderId="10" xfId="0" applyNumberFormat="1" applyFont="1" applyBorder="1" applyAlignment="1">
      <alignment horizontal="right" vertical="center"/>
    </xf>
    <xf numFmtId="0" fontId="82" fillId="0" borderId="33" xfId="0" applyFont="1" applyBorder="1" applyAlignment="1">
      <alignment vertical="center" wrapText="1"/>
    </xf>
    <xf numFmtId="0" fontId="82" fillId="0" borderId="10" xfId="0" applyFont="1" applyBorder="1" applyAlignment="1">
      <alignment vertical="center" wrapText="1"/>
    </xf>
    <xf numFmtId="0" fontId="86" fillId="0" borderId="0" xfId="0" applyFont="1" applyBorder="1" applyAlignment="1">
      <alignment vertical="center" wrapText="1"/>
    </xf>
    <xf numFmtId="0" fontId="89" fillId="0" borderId="30" xfId="0" applyFont="1" applyBorder="1" applyAlignment="1">
      <alignment horizontal="left" vertical="center" wrapText="1"/>
    </xf>
    <xf numFmtId="0" fontId="82" fillId="0" borderId="12" xfId="0" applyFont="1" applyBorder="1" applyAlignment="1">
      <alignment vertical="center" wrapText="1"/>
    </xf>
    <xf numFmtId="0" fontId="82" fillId="0" borderId="49" xfId="0" applyFont="1" applyBorder="1" applyAlignment="1">
      <alignment horizontal="center" vertical="center" wrapText="1"/>
    </xf>
    <xf numFmtId="0" fontId="82" fillId="0" borderId="50" xfId="0" applyFont="1" applyBorder="1" applyAlignment="1">
      <alignment horizontal="center" vertical="center" wrapText="1"/>
    </xf>
    <xf numFmtId="0" fontId="82" fillId="0" borderId="51" xfId="0" applyFont="1" applyBorder="1" applyAlignment="1">
      <alignment horizontal="center" vertical="center" wrapText="1"/>
    </xf>
    <xf numFmtId="0" fontId="17" fillId="0" borderId="0" xfId="0" applyFont="1" applyAlignment="1">
      <alignment horizontal="center" vertical="top"/>
    </xf>
    <xf numFmtId="0" fontId="89" fillId="0" borderId="24" xfId="0" applyFont="1" applyBorder="1" applyAlignment="1">
      <alignment horizontal="center" vertical="center" wrapText="1"/>
    </xf>
    <xf numFmtId="0" fontId="82" fillId="0" borderId="33" xfId="0" applyFont="1" applyBorder="1" applyAlignment="1">
      <alignment horizontal="center" vertical="center"/>
    </xf>
    <xf numFmtId="0" fontId="82" fillId="0" borderId="10" xfId="0" applyFont="1" applyBorder="1" applyAlignment="1">
      <alignment horizontal="center" vertical="center"/>
    </xf>
    <xf numFmtId="0" fontId="82" fillId="0" borderId="12" xfId="0" applyFont="1" applyBorder="1" applyAlignment="1">
      <alignment horizontal="center" vertical="center"/>
    </xf>
    <xf numFmtId="0" fontId="86" fillId="0" borderId="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center"/>
    </xf>
    <xf numFmtId="49" fontId="82" fillId="0" borderId="49" xfId="0" applyNumberFormat="1" applyFont="1" applyBorder="1" applyAlignment="1">
      <alignment horizontal="center" vertical="center" wrapText="1"/>
    </xf>
    <xf numFmtId="0" fontId="95" fillId="0" borderId="0" xfId="0" applyFont="1" applyAlignment="1">
      <alignment horizontal="center" vertical="center"/>
    </xf>
    <xf numFmtId="0" fontId="81" fillId="0" borderId="0" xfId="0" applyFont="1" applyFill="1" applyAlignment="1">
      <alignment horizontal="left" vertical="top" wrapText="1"/>
    </xf>
    <xf numFmtId="3" fontId="82" fillId="0" borderId="0" xfId="0" applyNumberFormat="1" applyFont="1" applyAlignment="1">
      <alignment horizontal="center" vertical="center"/>
    </xf>
    <xf numFmtId="0" fontId="82" fillId="0" borderId="0" xfId="0" applyFont="1" applyFill="1" applyAlignment="1">
      <alignment vertical="top" wrapText="1"/>
    </xf>
    <xf numFmtId="0" fontId="89" fillId="0" borderId="52" xfId="0" applyFont="1" applyBorder="1" applyAlignment="1">
      <alignment horizontal="left" vertical="center" wrapText="1"/>
    </xf>
    <xf numFmtId="0" fontId="89" fillId="0" borderId="53" xfId="0" applyFont="1" applyBorder="1" applyAlignment="1">
      <alignment horizontal="center" vertical="center" wrapText="1"/>
    </xf>
    <xf numFmtId="49" fontId="82" fillId="0" borderId="50" xfId="0" applyNumberFormat="1" applyFont="1" applyBorder="1" applyAlignment="1">
      <alignment horizontal="center" vertical="center" wrapText="1"/>
    </xf>
    <xf numFmtId="0" fontId="96" fillId="0" borderId="53" xfId="0" applyFont="1" applyBorder="1" applyAlignment="1">
      <alignment horizontal="center" vertical="center" wrapText="1"/>
    </xf>
    <xf numFmtId="164" fontId="97" fillId="0" borderId="0" xfId="0" applyNumberFormat="1" applyFont="1" applyAlignment="1">
      <alignment/>
    </xf>
    <xf numFmtId="0" fontId="17" fillId="0" borderId="0" xfId="0" applyFont="1" applyFill="1" applyAlignment="1">
      <alignment vertical="center"/>
    </xf>
    <xf numFmtId="164" fontId="97" fillId="0" borderId="0" xfId="0" applyNumberFormat="1" applyFont="1" applyFill="1" applyAlignment="1">
      <alignment/>
    </xf>
    <xf numFmtId="49" fontId="89" fillId="0" borderId="33" xfId="0" applyNumberFormat="1" applyFont="1" applyBorder="1" applyAlignment="1">
      <alignment horizontal="right" vertical="center"/>
    </xf>
    <xf numFmtId="49" fontId="89" fillId="0" borderId="34" xfId="0" applyNumberFormat="1" applyFont="1" applyBorder="1" applyAlignment="1">
      <alignment horizontal="right" vertical="center"/>
    </xf>
    <xf numFmtId="0" fontId="17" fillId="0" borderId="0" xfId="0" applyFont="1" applyAlignment="1">
      <alignment horizontal="right"/>
    </xf>
    <xf numFmtId="164" fontId="98" fillId="0" borderId="0" xfId="0" applyNumberFormat="1" applyFont="1" applyAlignment="1">
      <alignment/>
    </xf>
    <xf numFmtId="0" fontId="99" fillId="0" borderId="0" xfId="0" applyFont="1" applyAlignment="1">
      <alignment horizontal="right"/>
    </xf>
    <xf numFmtId="3" fontId="17" fillId="0" borderId="0" xfId="0" applyNumberFormat="1" applyFont="1" applyAlignment="1">
      <alignment wrapText="1"/>
    </xf>
    <xf numFmtId="0" fontId="17" fillId="0" borderId="0" xfId="0" applyFont="1" applyAlignment="1">
      <alignment/>
    </xf>
    <xf numFmtId="164" fontId="100" fillId="0" borderId="0" xfId="0" applyNumberFormat="1" applyFont="1" applyAlignment="1">
      <alignment/>
    </xf>
    <xf numFmtId="0" fontId="58" fillId="0" borderId="0" xfId="0" applyFont="1" applyAlignment="1">
      <alignment/>
    </xf>
    <xf numFmtId="0" fontId="17" fillId="0" borderId="0" xfId="0" applyFont="1" applyAlignment="1">
      <alignment wrapText="1"/>
    </xf>
    <xf numFmtId="3" fontId="17" fillId="0" borderId="0" xfId="0" applyNumberFormat="1" applyFont="1" applyAlignment="1">
      <alignment/>
    </xf>
    <xf numFmtId="164" fontId="101" fillId="0" borderId="0" xfId="0" applyNumberFormat="1" applyFont="1" applyFill="1" applyAlignment="1">
      <alignment/>
    </xf>
    <xf numFmtId="3" fontId="20" fillId="0" borderId="0" xfId="0" applyNumberFormat="1" applyFont="1" applyFill="1" applyBorder="1" applyAlignment="1">
      <alignment/>
    </xf>
    <xf numFmtId="3" fontId="88" fillId="0" borderId="19" xfId="0" applyNumberFormat="1" applyFont="1" applyFill="1" applyBorder="1" applyAlignment="1">
      <alignment horizontal="right" vertical="center"/>
    </xf>
    <xf numFmtId="0" fontId="6" fillId="0" borderId="0" xfId="0" applyFont="1" applyBorder="1" applyAlignment="1">
      <alignment vertical="center"/>
    </xf>
    <xf numFmtId="0" fontId="91" fillId="0" borderId="0" xfId="0" applyFont="1" applyAlignment="1">
      <alignment horizontal="left" vertical="center"/>
    </xf>
    <xf numFmtId="0" fontId="102" fillId="0" borderId="0" xfId="0" applyFont="1" applyAlignment="1">
      <alignment vertical="center"/>
    </xf>
    <xf numFmtId="0" fontId="82" fillId="0" borderId="0" xfId="0" applyFont="1" applyAlignment="1">
      <alignment/>
    </xf>
    <xf numFmtId="3" fontId="82" fillId="0" borderId="0" xfId="0" applyNumberFormat="1" applyFont="1" applyAlignment="1">
      <alignment/>
    </xf>
    <xf numFmtId="0" fontId="89" fillId="0" borderId="0" xfId="0" applyFont="1" applyBorder="1" applyAlignment="1">
      <alignment horizontal="center" vertical="center" textRotation="90" wrapText="1"/>
    </xf>
    <xf numFmtId="0" fontId="82" fillId="0" borderId="0" xfId="0" applyFont="1" applyBorder="1" applyAlignment="1">
      <alignment horizontal="left" wrapText="1"/>
    </xf>
    <xf numFmtId="0" fontId="82" fillId="0" borderId="0" xfId="0" applyFont="1" applyBorder="1" applyAlignment="1">
      <alignment horizontal="center" vertical="center"/>
    </xf>
    <xf numFmtId="3" fontId="5" fillId="0" borderId="0"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5" fillId="0" borderId="43" xfId="0" applyNumberFormat="1" applyFont="1" applyFill="1" applyBorder="1" applyAlignment="1">
      <alignment horizontal="right" vertical="center"/>
    </xf>
    <xf numFmtId="0" fontId="82" fillId="0" borderId="20" xfId="0" applyFont="1" applyBorder="1" applyAlignment="1">
      <alignment horizontal="center" vertical="center"/>
    </xf>
    <xf numFmtId="3" fontId="5" fillId="0" borderId="20"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0" fontId="10" fillId="0" borderId="29" xfId="0" applyFont="1" applyBorder="1" applyAlignment="1">
      <alignment horizontal="center" vertical="center"/>
    </xf>
    <xf numFmtId="0" fontId="10" fillId="0" borderId="29" xfId="0" applyFont="1" applyFill="1" applyBorder="1" applyAlignment="1">
      <alignment horizontal="center" vertical="center"/>
    </xf>
    <xf numFmtId="3" fontId="5" fillId="0" borderId="32"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3" fontId="5" fillId="0" borderId="41"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0" fontId="103" fillId="0" borderId="0" xfId="0" applyFont="1" applyAlignment="1">
      <alignment vertical="center"/>
    </xf>
    <xf numFmtId="3" fontId="5" fillId="0" borderId="34" xfId="0" applyNumberFormat="1" applyFont="1" applyFill="1" applyBorder="1" applyAlignment="1">
      <alignment horizontal="right" vertical="center"/>
    </xf>
    <xf numFmtId="3" fontId="5" fillId="0" borderId="42" xfId="0" applyNumberFormat="1" applyFont="1" applyFill="1" applyBorder="1" applyAlignment="1">
      <alignment horizontal="right" vertical="center"/>
    </xf>
    <xf numFmtId="0" fontId="82" fillId="0" borderId="54" xfId="0" applyFont="1" applyBorder="1" applyAlignment="1">
      <alignment horizontal="left" vertical="center" wrapText="1"/>
    </xf>
    <xf numFmtId="0" fontId="82" fillId="0" borderId="50" xfId="0" applyFont="1" applyBorder="1" applyAlignment="1">
      <alignment horizontal="left" vertical="center" wrapText="1"/>
    </xf>
    <xf numFmtId="0" fontId="82" fillId="0" borderId="51" xfId="0" applyFont="1" applyBorder="1" applyAlignment="1">
      <alignment horizontal="left" vertical="center" wrapText="1"/>
    </xf>
    <xf numFmtId="0" fontId="94" fillId="0" borderId="0" xfId="0" applyFont="1" applyAlignment="1">
      <alignment horizontal="right" vertical="center"/>
    </xf>
    <xf numFmtId="4" fontId="82" fillId="0" borderId="43" xfId="0" applyNumberFormat="1" applyFont="1" applyBorder="1" applyAlignment="1">
      <alignment horizontal="right" vertical="center"/>
    </xf>
    <xf numFmtId="3" fontId="82" fillId="0" borderId="34" xfId="0" applyNumberFormat="1" applyFont="1" applyBorder="1" applyAlignment="1">
      <alignment horizontal="right" vertical="center"/>
    </xf>
    <xf numFmtId="0" fontId="82" fillId="0" borderId="0" xfId="0" applyFont="1" applyAlignment="1">
      <alignment horizontal="left" vertical="center" wrapText="1"/>
    </xf>
    <xf numFmtId="0" fontId="81" fillId="0" borderId="0" xfId="0" applyFont="1" applyBorder="1" applyAlignment="1">
      <alignment horizontal="left" vertical="center"/>
    </xf>
    <xf numFmtId="0" fontId="82" fillId="0" borderId="0" xfId="0" applyFont="1" applyAlignment="1">
      <alignment horizontal="left" vertical="center" wrapText="1"/>
    </xf>
    <xf numFmtId="1" fontId="83" fillId="0" borderId="0" xfId="0" applyNumberFormat="1" applyFont="1" applyAlignment="1">
      <alignment vertical="center"/>
    </xf>
    <xf numFmtId="3" fontId="104" fillId="0" borderId="33" xfId="0" applyNumberFormat="1" applyFont="1" applyBorder="1" applyAlignment="1">
      <alignment horizontal="right" vertical="center"/>
    </xf>
    <xf numFmtId="0" fontId="91" fillId="0" borderId="0" xfId="0" applyFont="1" applyAlignment="1">
      <alignment vertical="top" wrapText="1"/>
    </xf>
    <xf numFmtId="0" fontId="82" fillId="0" borderId="0" xfId="0" applyFont="1" applyAlignment="1">
      <alignment horizontal="left" vertical="center" wrapText="1"/>
    </xf>
    <xf numFmtId="3" fontId="82" fillId="0" borderId="0" xfId="0" applyNumberFormat="1" applyFont="1" applyAlignment="1">
      <alignment vertical="center" wrapText="1"/>
    </xf>
    <xf numFmtId="0" fontId="93" fillId="0" borderId="0" xfId="0" applyFont="1" applyAlignment="1">
      <alignment horizontal="left" vertical="center" wrapText="1"/>
    </xf>
    <xf numFmtId="0" fontId="93" fillId="0" borderId="0" xfId="0" applyFont="1" applyAlignment="1">
      <alignment vertical="center" wrapText="1"/>
    </xf>
    <xf numFmtId="0" fontId="93" fillId="0" borderId="0" xfId="0" applyFont="1" applyAlignment="1">
      <alignment horizontal="center" vertical="center"/>
    </xf>
    <xf numFmtId="0" fontId="94" fillId="0" borderId="0" xfId="0" applyFont="1" applyAlignment="1">
      <alignment horizontal="center" vertical="center"/>
    </xf>
    <xf numFmtId="0" fontId="82" fillId="0" borderId="0" xfId="0" applyFont="1" applyAlignment="1">
      <alignment horizontal="center" vertical="center" wrapText="1"/>
    </xf>
    <xf numFmtId="0" fontId="93"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93" fillId="0" borderId="0" xfId="0" applyFont="1" applyAlignment="1">
      <alignment horizontal="right" vertical="center"/>
    </xf>
    <xf numFmtId="3" fontId="105" fillId="0" borderId="0" xfId="0" applyNumberFormat="1" applyFont="1" applyAlignment="1">
      <alignment horizontal="left" vertical="center"/>
    </xf>
    <xf numFmtId="3" fontId="105" fillId="0" borderId="0" xfId="0" applyNumberFormat="1" applyFont="1" applyAlignment="1">
      <alignment horizontal="right" vertical="top"/>
    </xf>
    <xf numFmtId="3" fontId="81" fillId="0" borderId="10" xfId="0" applyNumberFormat="1" applyFont="1" applyBorder="1" applyAlignment="1">
      <alignment horizontal="center" vertical="center"/>
    </xf>
    <xf numFmtId="0" fontId="81" fillId="0" borderId="10" xfId="0" applyFont="1" applyBorder="1" applyAlignment="1">
      <alignment horizontal="center" vertical="center" wrapText="1"/>
    </xf>
    <xf numFmtId="0" fontId="85" fillId="0" borderId="0" xfId="0" applyFont="1" applyAlignment="1">
      <alignment horizontal="left" vertical="center"/>
    </xf>
    <xf numFmtId="3" fontId="5" fillId="0" borderId="43" xfId="0" applyNumberFormat="1" applyFont="1" applyBorder="1" applyAlignment="1">
      <alignment horizontal="right" vertical="center"/>
    </xf>
    <xf numFmtId="3" fontId="5" fillId="0" borderId="42" xfId="0" applyNumberFormat="1" applyFont="1" applyBorder="1" applyAlignment="1">
      <alignment horizontal="right" vertical="center"/>
    </xf>
    <xf numFmtId="0" fontId="5" fillId="0" borderId="43" xfId="0" applyFont="1" applyBorder="1" applyAlignment="1">
      <alignment horizontal="left" vertical="center"/>
    </xf>
    <xf numFmtId="4" fontId="7" fillId="0" borderId="40" xfId="0" applyNumberFormat="1" applyFont="1" applyBorder="1" applyAlignment="1">
      <alignment vertical="center"/>
    </xf>
    <xf numFmtId="0" fontId="7" fillId="0" borderId="41" xfId="0" applyFont="1" applyBorder="1" applyAlignment="1">
      <alignment vertical="center"/>
    </xf>
    <xf numFmtId="3" fontId="7" fillId="0" borderId="55" xfId="0" applyNumberFormat="1" applyFont="1" applyBorder="1" applyAlignment="1">
      <alignment vertical="center"/>
    </xf>
    <xf numFmtId="0" fontId="81" fillId="0" borderId="0" xfId="0" applyFont="1" applyAlignment="1">
      <alignment vertical="center" wrapText="1"/>
    </xf>
    <xf numFmtId="0" fontId="82" fillId="0" borderId="35" xfId="0" applyFont="1" applyFill="1" applyBorder="1" applyAlignment="1">
      <alignment vertical="center" wrapText="1"/>
    </xf>
    <xf numFmtId="0" fontId="82" fillId="0" borderId="33" xfId="0" applyFont="1" applyFill="1" applyBorder="1" applyAlignment="1">
      <alignment vertical="center" wrapText="1"/>
    </xf>
    <xf numFmtId="0" fontId="82" fillId="0" borderId="10" xfId="0" applyFont="1" applyFill="1" applyBorder="1" applyAlignment="1">
      <alignment vertical="center" wrapText="1"/>
    </xf>
    <xf numFmtId="3" fontId="5" fillId="33" borderId="10" xfId="0" applyNumberFormat="1" applyFont="1" applyFill="1" applyBorder="1" applyAlignment="1">
      <alignment horizontal="right" vertical="center"/>
    </xf>
    <xf numFmtId="10" fontId="83" fillId="0" borderId="0" xfId="0" applyNumberFormat="1" applyFont="1" applyAlignment="1">
      <alignment vertical="center"/>
    </xf>
    <xf numFmtId="3" fontId="83" fillId="0" borderId="0" xfId="0" applyNumberFormat="1" applyFont="1" applyAlignment="1">
      <alignment vertical="center"/>
    </xf>
    <xf numFmtId="0" fontId="82" fillId="0" borderId="0" xfId="0" applyFont="1" applyAlignment="1">
      <alignment horizontal="left" vertical="center" wrapText="1"/>
    </xf>
    <xf numFmtId="3" fontId="106" fillId="0" borderId="16" xfId="0" applyNumberFormat="1" applyFont="1" applyBorder="1" applyAlignment="1">
      <alignment horizontal="center" vertical="center"/>
    </xf>
    <xf numFmtId="3" fontId="106" fillId="0" borderId="15" xfId="0" applyNumberFormat="1" applyFont="1" applyBorder="1" applyAlignment="1">
      <alignment horizontal="right" vertical="center"/>
    </xf>
    <xf numFmtId="0" fontId="82" fillId="0" borderId="0" xfId="0" applyFont="1" applyAlignment="1">
      <alignment horizontal="left" vertical="center" wrapText="1"/>
    </xf>
    <xf numFmtId="0" fontId="107" fillId="0" borderId="0" xfId="0" applyFont="1" applyFill="1" applyAlignment="1">
      <alignment horizontal="right" vertical="center" wrapText="1"/>
    </xf>
    <xf numFmtId="0" fontId="108" fillId="0" borderId="0" xfId="0" applyFont="1" applyFill="1" applyBorder="1" applyAlignment="1">
      <alignment horizontal="center" vertical="center" wrapText="1"/>
    </xf>
    <xf numFmtId="0" fontId="108" fillId="0" borderId="0" xfId="0" applyFont="1" applyFill="1" applyAlignment="1">
      <alignment vertical="center"/>
    </xf>
    <xf numFmtId="0" fontId="107" fillId="0" borderId="0" xfId="0" applyFont="1" applyFill="1" applyAlignment="1">
      <alignment horizontal="left" vertical="center"/>
    </xf>
    <xf numFmtId="0" fontId="107" fillId="0" borderId="0" xfId="0" applyFont="1" applyFill="1" applyAlignment="1">
      <alignment vertical="center" wrapText="1"/>
    </xf>
    <xf numFmtId="0" fontId="8" fillId="0" borderId="0" xfId="0" applyFont="1" applyAlignment="1">
      <alignment horizontal="left" vertical="top"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3" fontId="5" fillId="0" borderId="43"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42" xfId="0" applyNumberFormat="1" applyFont="1" applyBorder="1" applyAlignment="1">
      <alignment horizontal="right" vertical="center"/>
    </xf>
    <xf numFmtId="3" fontId="5" fillId="0" borderId="34" xfId="0" applyNumberFormat="1" applyFont="1" applyBorder="1" applyAlignment="1">
      <alignment horizontal="right" vertical="center"/>
    </xf>
    <xf numFmtId="0" fontId="5" fillId="0" borderId="43" xfId="0" applyFont="1" applyBorder="1" applyAlignment="1">
      <alignment horizontal="left" vertical="center"/>
    </xf>
    <xf numFmtId="0" fontId="5" fillId="0" borderId="33" xfId="0" applyFont="1" applyBorder="1" applyAlignment="1">
      <alignment horizontal="left" vertical="center"/>
    </xf>
    <xf numFmtId="0" fontId="7" fillId="0" borderId="41" xfId="0" applyFont="1" applyBorder="1" applyAlignment="1">
      <alignment horizontal="left" vertical="center"/>
    </xf>
    <xf numFmtId="0" fontId="7" fillId="0" borderId="32" xfId="0" applyFont="1" applyBorder="1" applyAlignment="1">
      <alignment horizontal="left" vertical="center"/>
    </xf>
    <xf numFmtId="4" fontId="7" fillId="0" borderId="40" xfId="0" applyNumberFormat="1" applyFont="1" applyBorder="1" applyAlignment="1">
      <alignment horizontal="right" vertical="center"/>
    </xf>
    <xf numFmtId="4" fontId="7" fillId="0" borderId="14" xfId="0" applyNumberFormat="1" applyFont="1" applyBorder="1" applyAlignment="1">
      <alignment horizontal="right" vertical="center"/>
    </xf>
    <xf numFmtId="0" fontId="10" fillId="0" borderId="0" xfId="0" applyFont="1" applyAlignment="1">
      <alignment horizontal="left" vertical="center" wrapText="1"/>
    </xf>
    <xf numFmtId="0" fontId="11" fillId="0" borderId="29" xfId="0" applyFont="1" applyBorder="1" applyAlignment="1">
      <alignment horizontal="center" vertical="center" wrapText="1"/>
    </xf>
    <xf numFmtId="0" fontId="6" fillId="0" borderId="2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3" fontId="6" fillId="0" borderId="56" xfId="0" applyNumberFormat="1" applyFont="1" applyBorder="1" applyAlignment="1">
      <alignment horizontal="center" vertical="center" wrapText="1"/>
    </xf>
    <xf numFmtId="3" fontId="6" fillId="0" borderId="58" xfId="0" applyNumberFormat="1" applyFont="1" applyBorder="1" applyAlignment="1">
      <alignment horizontal="center" vertical="center" wrapText="1"/>
    </xf>
    <xf numFmtId="0" fontId="93" fillId="0" borderId="0" xfId="0" applyFont="1" applyAlignment="1">
      <alignment horizontal="left" vertical="top" wrapText="1"/>
    </xf>
    <xf numFmtId="0" fontId="93" fillId="0" borderId="0" xfId="0" applyFont="1" applyFill="1" applyAlignment="1">
      <alignment horizontal="left" vertical="top" wrapText="1"/>
    </xf>
    <xf numFmtId="0" fontId="94" fillId="0" borderId="0" xfId="0" applyFont="1" applyAlignment="1">
      <alignment horizontal="left" vertical="center" wrapText="1"/>
    </xf>
    <xf numFmtId="0" fontId="90" fillId="0" borderId="29" xfId="0" applyFont="1" applyBorder="1" applyAlignment="1">
      <alignment horizontal="center" vertical="center" wrapText="1"/>
    </xf>
    <xf numFmtId="0" fontId="89" fillId="0" borderId="29" xfId="0" applyFont="1" applyBorder="1" applyAlignment="1">
      <alignment horizontal="center" vertical="center" wrapText="1"/>
    </xf>
    <xf numFmtId="3" fontId="82" fillId="0" borderId="43" xfId="0" applyNumberFormat="1" applyFont="1" applyBorder="1" applyAlignment="1">
      <alignment horizontal="right" vertical="center"/>
    </xf>
    <xf numFmtId="3" fontId="82" fillId="0" borderId="33" xfId="0" applyNumberFormat="1" applyFont="1" applyBorder="1" applyAlignment="1">
      <alignment horizontal="right" vertical="center"/>
    </xf>
    <xf numFmtId="3" fontId="82" fillId="0" borderId="42" xfId="0" applyNumberFormat="1" applyFont="1" applyBorder="1" applyAlignment="1">
      <alignment horizontal="right" vertical="center"/>
    </xf>
    <xf numFmtId="3" fontId="82" fillId="0" borderId="34" xfId="0" applyNumberFormat="1" applyFont="1" applyBorder="1" applyAlignment="1">
      <alignment horizontal="right" vertical="center"/>
    </xf>
    <xf numFmtId="0" fontId="82" fillId="0" borderId="43" xfId="0" applyFont="1" applyBorder="1" applyAlignment="1">
      <alignment horizontal="left" vertical="center"/>
    </xf>
    <xf numFmtId="0" fontId="82" fillId="0" borderId="33" xfId="0" applyFont="1" applyBorder="1" applyAlignment="1">
      <alignment horizontal="left" vertical="center"/>
    </xf>
    <xf numFmtId="0" fontId="81" fillId="0" borderId="41" xfId="0" applyFont="1" applyBorder="1" applyAlignment="1">
      <alignment horizontal="left" vertical="center"/>
    </xf>
    <xf numFmtId="0" fontId="81" fillId="0" borderId="32" xfId="0" applyFont="1" applyBorder="1" applyAlignment="1">
      <alignment horizontal="left" vertical="center"/>
    </xf>
    <xf numFmtId="4" fontId="81" fillId="0" borderId="40" xfId="0" applyNumberFormat="1" applyFont="1" applyBorder="1" applyAlignment="1">
      <alignment horizontal="right" vertical="center"/>
    </xf>
    <xf numFmtId="4" fontId="81" fillId="0" borderId="14" xfId="0" applyNumberFormat="1" applyFont="1" applyBorder="1" applyAlignment="1">
      <alignment horizontal="right" vertical="center"/>
    </xf>
    <xf numFmtId="0" fontId="89" fillId="0" borderId="56" xfId="0" applyFont="1" applyBorder="1" applyAlignment="1">
      <alignment horizontal="center" vertical="center" wrapText="1"/>
    </xf>
    <xf numFmtId="0" fontId="89" fillId="0" borderId="57" xfId="0" applyFont="1" applyBorder="1" applyAlignment="1">
      <alignment horizontal="center" vertical="center" wrapText="1"/>
    </xf>
    <xf numFmtId="0" fontId="89" fillId="0" borderId="58" xfId="0" applyFont="1" applyBorder="1" applyAlignment="1">
      <alignment horizontal="center" vertical="center" wrapText="1"/>
    </xf>
    <xf numFmtId="3" fontId="89" fillId="0" borderId="56" xfId="0" applyNumberFormat="1" applyFont="1" applyBorder="1" applyAlignment="1">
      <alignment horizontal="center" vertical="center" wrapText="1"/>
    </xf>
    <xf numFmtId="3" fontId="89" fillId="0" borderId="58" xfId="0" applyNumberFormat="1" applyFont="1" applyBorder="1" applyAlignment="1">
      <alignment horizontal="center" vertical="center" wrapText="1"/>
    </xf>
    <xf numFmtId="3" fontId="94" fillId="0" borderId="59" xfId="0" applyNumberFormat="1" applyFont="1" applyBorder="1" applyAlignment="1">
      <alignment horizontal="center" vertical="center" wrapText="1"/>
    </xf>
    <xf numFmtId="3" fontId="94" fillId="0" borderId="60" xfId="0" applyNumberFormat="1" applyFont="1" applyBorder="1" applyAlignment="1">
      <alignment horizontal="center" vertical="center" wrapText="1"/>
    </xf>
    <xf numFmtId="0" fontId="81" fillId="0" borderId="0" xfId="0" applyFont="1" applyAlignment="1">
      <alignment horizontal="left" vertical="center" wrapText="1"/>
    </xf>
    <xf numFmtId="0" fontId="82" fillId="0" borderId="0" xfId="0" applyFont="1" applyAlignment="1">
      <alignment horizontal="left" vertical="center" wrapText="1"/>
    </xf>
    <xf numFmtId="0" fontId="82" fillId="0" borderId="61" xfId="0" applyFont="1" applyBorder="1" applyAlignment="1">
      <alignment horizontal="left" vertical="center" wrapText="1"/>
    </xf>
    <xf numFmtId="0" fontId="82" fillId="0" borderId="31" xfId="0" applyFont="1" applyBorder="1" applyAlignment="1">
      <alignment horizontal="left" vertical="center" wrapText="1"/>
    </xf>
    <xf numFmtId="0" fontId="81" fillId="0" borderId="28" xfId="0" applyFont="1" applyBorder="1" applyAlignment="1">
      <alignment horizontal="center" vertical="center" wrapText="1"/>
    </xf>
    <xf numFmtId="0" fontId="81" fillId="0" borderId="0" xfId="0" applyFont="1" applyFill="1" applyAlignment="1">
      <alignment horizontal="left" vertical="center" wrapText="1"/>
    </xf>
    <xf numFmtId="0" fontId="82" fillId="0" borderId="0" xfId="0" applyFont="1" applyFill="1" applyAlignment="1">
      <alignment horizontal="left" vertical="center" wrapText="1"/>
    </xf>
    <xf numFmtId="0" fontId="89" fillId="0" borderId="56" xfId="0" applyFont="1" applyBorder="1" applyAlignment="1">
      <alignment horizontal="center" vertical="center" textRotation="90" wrapText="1"/>
    </xf>
    <xf numFmtId="0" fontId="89" fillId="0" borderId="57" xfId="0" applyFont="1" applyBorder="1" applyAlignment="1">
      <alignment horizontal="center" vertical="center" textRotation="90" wrapText="1"/>
    </xf>
    <xf numFmtId="0" fontId="89" fillId="0" borderId="58" xfId="0" applyFont="1" applyBorder="1" applyAlignment="1">
      <alignment horizontal="center" vertical="center" textRotation="90" wrapText="1"/>
    </xf>
    <xf numFmtId="0" fontId="82" fillId="0" borderId="0" xfId="0" applyFont="1" applyFill="1" applyAlignment="1">
      <alignment horizontal="left" vertical="top" wrapText="1"/>
    </xf>
    <xf numFmtId="0" fontId="82" fillId="0" borderId="0" xfId="0" applyFont="1" applyFill="1" applyAlignment="1">
      <alignment vertical="center"/>
    </xf>
    <xf numFmtId="0" fontId="82" fillId="0" borderId="0" xfId="0" applyFont="1" applyFill="1" applyAlignment="1">
      <alignment horizontal="left" vertical="center"/>
    </xf>
    <xf numFmtId="0" fontId="91" fillId="0" borderId="52" xfId="0" applyFont="1" applyBorder="1" applyAlignment="1">
      <alignment horizontal="left" vertical="top" wrapText="1"/>
    </xf>
    <xf numFmtId="0" fontId="91" fillId="0" borderId="0" xfId="0" applyFont="1" applyAlignment="1">
      <alignment horizontal="left" vertical="top" wrapText="1"/>
    </xf>
    <xf numFmtId="3" fontId="82" fillId="0" borderId="14" xfId="0" applyNumberFormat="1" applyFont="1" applyBorder="1" applyAlignment="1">
      <alignment horizontal="center" vertical="center" wrapText="1"/>
    </xf>
    <xf numFmtId="3" fontId="82" fillId="0" borderId="62" xfId="0" applyNumberFormat="1" applyFont="1" applyBorder="1" applyAlignment="1">
      <alignment horizontal="center" vertical="center" wrapText="1"/>
    </xf>
    <xf numFmtId="0" fontId="89" fillId="0" borderId="29" xfId="0" applyFont="1" applyBorder="1" applyAlignment="1">
      <alignment horizontal="center" vertical="center" textRotation="90" wrapText="1"/>
    </xf>
    <xf numFmtId="0" fontId="12"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89" fillId="0" borderId="29" xfId="0" applyFont="1" applyBorder="1" applyAlignment="1">
      <alignment horizontal="center" vertical="center" textRotation="90"/>
    </xf>
    <xf numFmtId="0" fontId="94" fillId="0" borderId="59" xfId="0" applyFont="1" applyBorder="1" applyAlignment="1">
      <alignment horizontal="center" vertical="center"/>
    </xf>
    <xf numFmtId="0" fontId="94" fillId="0" borderId="63" xfId="0" applyFont="1" applyBorder="1" applyAlignment="1">
      <alignment horizontal="center" vertical="center"/>
    </xf>
    <xf numFmtId="0" fontId="94" fillId="0" borderId="60" xfId="0" applyFont="1" applyBorder="1" applyAlignment="1">
      <alignment horizontal="center" vertical="center"/>
    </xf>
    <xf numFmtId="0" fontId="12" fillId="0" borderId="59" xfId="0" applyFont="1" applyBorder="1" applyAlignment="1">
      <alignment horizontal="center" vertical="center"/>
    </xf>
    <xf numFmtId="0" fontId="12" fillId="0" borderId="63" xfId="0" applyFont="1" applyBorder="1" applyAlignment="1">
      <alignment horizontal="center" vertical="center"/>
    </xf>
    <xf numFmtId="0" fontId="12" fillId="0" borderId="60" xfId="0" applyFont="1" applyBorder="1" applyAlignment="1">
      <alignment horizontal="center" vertical="center"/>
    </xf>
    <xf numFmtId="3" fontId="84" fillId="0" borderId="15" xfId="0" applyNumberFormat="1" applyFont="1" applyBorder="1" applyAlignment="1">
      <alignment horizontal="center" vertical="center"/>
    </xf>
    <xf numFmtId="3" fontId="84" fillId="0" borderId="64" xfId="0" applyNumberFormat="1" applyFont="1" applyBorder="1" applyAlignment="1">
      <alignment horizontal="center" vertical="center"/>
    </xf>
    <xf numFmtId="3" fontId="84" fillId="0" borderId="16" xfId="0" applyNumberFormat="1"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197"/>
  <sheetViews>
    <sheetView showZeros="0" tabSelected="1" zoomScaleSheetLayoutView="160" zoomScalePageLayoutView="0" workbookViewId="0" topLeftCell="A1">
      <selection activeCell="C2" sqref="C2"/>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t="s">
        <v>90</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1847</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158861.1457</v>
      </c>
      <c r="E10" s="92" t="s">
        <v>24</v>
      </c>
      <c r="F10" s="22" t="s">
        <v>77</v>
      </c>
      <c r="G10" s="93">
        <v>280723</v>
      </c>
      <c r="H10" s="94">
        <v>561446</v>
      </c>
      <c r="I10" s="95"/>
      <c r="J10" s="96"/>
      <c r="L10" s="68"/>
    </row>
    <row r="11" spans="2:12" s="67" customFormat="1" ht="10.5" customHeight="1">
      <c r="B11" s="89">
        <v>2</v>
      </c>
      <c r="C11" s="90" t="s">
        <v>38</v>
      </c>
      <c r="D11" s="91">
        <f t="shared" si="0"/>
        <v>22460.571</v>
      </c>
      <c r="E11" s="92" t="s">
        <v>24</v>
      </c>
      <c r="F11" s="22" t="s">
        <v>77</v>
      </c>
      <c r="G11" s="97">
        <v>39690</v>
      </c>
      <c r="H11" s="98">
        <v>59536</v>
      </c>
      <c r="I11" s="66"/>
      <c r="L11" s="68"/>
    </row>
    <row r="12" spans="2:12" s="67" customFormat="1" ht="10.5" customHeight="1">
      <c r="B12" s="89">
        <v>3</v>
      </c>
      <c r="C12" s="90" t="s">
        <v>5</v>
      </c>
      <c r="D12" s="91">
        <f t="shared" si="0"/>
        <v>319.1676</v>
      </c>
      <c r="E12" s="92" t="s">
        <v>24</v>
      </c>
      <c r="F12" s="22" t="s">
        <v>77</v>
      </c>
      <c r="G12" s="97">
        <v>564</v>
      </c>
      <c r="H12" s="98">
        <v>376</v>
      </c>
      <c r="I12" s="66"/>
      <c r="L12" s="68"/>
    </row>
    <row r="13" spans="2:12" s="67" customFormat="1" ht="10.5" customHeight="1">
      <c r="B13" s="89">
        <v>4</v>
      </c>
      <c r="C13" s="90" t="s">
        <v>10</v>
      </c>
      <c r="D13" s="91">
        <f t="shared" si="0"/>
        <v>3.9612999999999996</v>
      </c>
      <c r="E13" s="92" t="s">
        <v>24</v>
      </c>
      <c r="F13" s="22" t="s">
        <v>77</v>
      </c>
      <c r="G13" s="97">
        <v>7</v>
      </c>
      <c r="H13" s="98">
        <v>5</v>
      </c>
      <c r="I13" s="66"/>
      <c r="L13" s="68"/>
    </row>
    <row r="14" spans="2:12" s="67" customFormat="1" ht="10.5" customHeight="1">
      <c r="B14" s="89">
        <v>5</v>
      </c>
      <c r="C14" s="90" t="s">
        <v>4</v>
      </c>
      <c r="D14" s="91">
        <f t="shared" si="0"/>
        <v>283199.5619</v>
      </c>
      <c r="E14" s="92" t="s">
        <v>24</v>
      </c>
      <c r="F14" s="22" t="s">
        <v>77</v>
      </c>
      <c r="G14" s="97">
        <v>500441</v>
      </c>
      <c r="H14" s="98">
        <v>375331</v>
      </c>
      <c r="I14" s="96" t="s">
        <v>33</v>
      </c>
      <c r="L14" s="68"/>
    </row>
    <row r="15" spans="2:12" s="67" customFormat="1" ht="10.5" customHeight="1">
      <c r="B15" s="89">
        <v>6</v>
      </c>
      <c r="C15" s="90" t="s">
        <v>6</v>
      </c>
      <c r="D15" s="91">
        <f t="shared" si="0"/>
        <v>8438.700799999999</v>
      </c>
      <c r="E15" s="92" t="s">
        <v>24</v>
      </c>
      <c r="F15" s="22" t="s">
        <v>77</v>
      </c>
      <c r="G15" s="97">
        <v>14912</v>
      </c>
      <c r="H15" s="98">
        <v>4971</v>
      </c>
      <c r="I15" s="96" t="s">
        <v>33</v>
      </c>
      <c r="L15" s="68"/>
    </row>
    <row r="16" spans="2:12" s="67" customFormat="1" ht="10.5" customHeight="1">
      <c r="B16" s="89">
        <v>7</v>
      </c>
      <c r="C16" s="90" t="s">
        <v>426</v>
      </c>
      <c r="D16" s="91"/>
      <c r="E16" s="92"/>
      <c r="F16" s="22" t="s">
        <v>0</v>
      </c>
      <c r="G16" s="97">
        <v>100243</v>
      </c>
      <c r="H16" s="98">
        <v>751823</v>
      </c>
      <c r="I16" s="66"/>
      <c r="L16" s="68"/>
    </row>
    <row r="17" spans="2:12" s="67" customFormat="1" ht="10.5" customHeight="1">
      <c r="B17" s="89">
        <v>8</v>
      </c>
      <c r="C17" s="90" t="s">
        <v>40</v>
      </c>
      <c r="D17" s="91"/>
      <c r="E17" s="92"/>
      <c r="F17" s="22" t="s">
        <v>0</v>
      </c>
      <c r="G17" s="97">
        <v>122900</v>
      </c>
      <c r="H17" s="98">
        <v>163868</v>
      </c>
      <c r="I17" s="66"/>
      <c r="L17" s="68"/>
    </row>
    <row r="18" spans="2:12" s="67" customFormat="1" ht="10.5" customHeight="1">
      <c r="B18" s="89">
        <v>9</v>
      </c>
      <c r="C18" s="90" t="s">
        <v>41</v>
      </c>
      <c r="D18" s="91"/>
      <c r="E18" s="92"/>
      <c r="F18" s="22" t="s">
        <v>0</v>
      </c>
      <c r="G18" s="97">
        <v>41168</v>
      </c>
      <c r="H18" s="98">
        <v>20584</v>
      </c>
      <c r="I18" s="66"/>
      <c r="L18" s="68"/>
    </row>
    <row r="19" spans="2:12" s="67" customFormat="1" ht="10.5" customHeight="1">
      <c r="B19" s="89">
        <v>10</v>
      </c>
      <c r="C19" s="90" t="s">
        <v>42</v>
      </c>
      <c r="D19" s="91"/>
      <c r="E19" s="92"/>
      <c r="F19" s="22" t="s">
        <v>0</v>
      </c>
      <c r="G19" s="97">
        <v>61094</v>
      </c>
      <c r="H19" s="98">
        <v>20365</v>
      </c>
      <c r="I19" s="66"/>
      <c r="L19" s="68"/>
    </row>
    <row r="20" spans="2:12" s="67" customFormat="1" ht="10.5" customHeight="1">
      <c r="B20" s="89">
        <v>11</v>
      </c>
      <c r="C20" s="90" t="s">
        <v>43</v>
      </c>
      <c r="D20" s="91"/>
      <c r="E20" s="92"/>
      <c r="F20" s="22" t="s">
        <v>0</v>
      </c>
      <c r="G20" s="97">
        <v>4079</v>
      </c>
      <c r="H20" s="98">
        <v>4079</v>
      </c>
      <c r="I20" s="66"/>
      <c r="L20" s="68"/>
    </row>
    <row r="21" spans="2:12" s="67" customFormat="1" ht="10.5" customHeight="1">
      <c r="B21" s="89">
        <v>12</v>
      </c>
      <c r="C21" s="90" t="s">
        <v>44</v>
      </c>
      <c r="D21" s="91"/>
      <c r="E21" s="92"/>
      <c r="F21" s="22" t="s">
        <v>0</v>
      </c>
      <c r="G21" s="97">
        <v>67453</v>
      </c>
      <c r="H21" s="98">
        <v>134906</v>
      </c>
      <c r="I21" s="66"/>
      <c r="L21" s="68"/>
    </row>
    <row r="22" spans="2:12" s="67" customFormat="1" ht="22.5" customHeight="1">
      <c r="B22" s="89">
        <v>13</v>
      </c>
      <c r="C22" s="90" t="s">
        <v>45</v>
      </c>
      <c r="D22" s="91">
        <f>G22*56.001</f>
        <v>693012.375</v>
      </c>
      <c r="E22" s="92" t="s">
        <v>25</v>
      </c>
      <c r="F22" s="22" t="s">
        <v>78</v>
      </c>
      <c r="G22" s="97">
        <v>12375</v>
      </c>
      <c r="H22" s="98">
        <v>32382</v>
      </c>
      <c r="I22" s="66"/>
      <c r="L22" s="68"/>
    </row>
    <row r="23" spans="2:12" s="67" customFormat="1" ht="10.5" customHeight="1">
      <c r="B23" s="89">
        <v>14</v>
      </c>
      <c r="C23" s="90" t="s">
        <v>46</v>
      </c>
      <c r="D23" s="91"/>
      <c r="E23" s="92"/>
      <c r="F23" s="22" t="s">
        <v>0</v>
      </c>
      <c r="G23" s="97">
        <v>300419</v>
      </c>
      <c r="H23" s="98">
        <v>30042</v>
      </c>
      <c r="I23" s="66"/>
      <c r="L23" s="68"/>
    </row>
    <row r="24" spans="2:12" s="67" customFormat="1" ht="10.5" customHeight="1">
      <c r="B24" s="89">
        <v>15</v>
      </c>
      <c r="C24" s="90" t="s">
        <v>11</v>
      </c>
      <c r="D24" s="99">
        <f>G24*2</f>
        <v>1364568</v>
      </c>
      <c r="E24" s="92" t="s">
        <v>29</v>
      </c>
      <c r="F24" s="22" t="s">
        <v>79</v>
      </c>
      <c r="G24" s="97">
        <v>682284</v>
      </c>
      <c r="H24" s="98">
        <v>21076</v>
      </c>
      <c r="I24" s="96" t="s">
        <v>33</v>
      </c>
      <c r="L24" s="68"/>
    </row>
    <row r="25" spans="2:12" s="67" customFormat="1" ht="10.5" customHeight="1">
      <c r="B25" s="89">
        <v>16</v>
      </c>
      <c r="C25" s="90" t="s">
        <v>12</v>
      </c>
      <c r="D25" s="91"/>
      <c r="E25" s="92"/>
      <c r="F25" s="22" t="s">
        <v>0</v>
      </c>
      <c r="G25" s="97">
        <v>1270</v>
      </c>
      <c r="H25" s="98">
        <v>2540</v>
      </c>
      <c r="I25" s="66"/>
      <c r="L25" s="68"/>
    </row>
    <row r="26" spans="2:12" s="67" customFormat="1" ht="10.5" customHeight="1">
      <c r="B26" s="89">
        <v>17</v>
      </c>
      <c r="C26" s="90" t="s">
        <v>47</v>
      </c>
      <c r="D26" s="91"/>
      <c r="E26" s="92"/>
      <c r="F26" s="22" t="s">
        <v>0</v>
      </c>
      <c r="G26" s="97">
        <v>1156</v>
      </c>
      <c r="H26" s="98">
        <v>1734</v>
      </c>
      <c r="I26" s="66"/>
      <c r="L26" s="68"/>
    </row>
    <row r="27" spans="2:12" s="67" customFormat="1" ht="10.5" customHeight="1">
      <c r="B27" s="89">
        <v>18</v>
      </c>
      <c r="C27" s="90" t="s">
        <v>48</v>
      </c>
      <c r="D27" s="99"/>
      <c r="E27" s="92"/>
      <c r="F27" s="22" t="s">
        <v>0</v>
      </c>
      <c r="G27" s="97">
        <v>7305</v>
      </c>
      <c r="H27" s="98">
        <v>3652</v>
      </c>
      <c r="I27" s="66"/>
      <c r="L27" s="68"/>
    </row>
    <row r="28" spans="2:12" s="67" customFormat="1" ht="10.5" customHeight="1">
      <c r="B28" s="89">
        <v>19</v>
      </c>
      <c r="C28" s="90" t="s">
        <v>1</v>
      </c>
      <c r="D28" s="91"/>
      <c r="E28" s="92"/>
      <c r="F28" s="22" t="s">
        <v>0</v>
      </c>
      <c r="G28" s="97">
        <v>143473</v>
      </c>
      <c r="H28" s="98">
        <v>14347</v>
      </c>
      <c r="I28" s="66"/>
      <c r="L28" s="68"/>
    </row>
    <row r="29" spans="2:12" s="67" customFormat="1" ht="10.5" customHeight="1">
      <c r="B29" s="89">
        <v>20</v>
      </c>
      <c r="C29" s="90" t="s">
        <v>14</v>
      </c>
      <c r="D29" s="91">
        <f>G29*56.001</f>
        <v>3808.0679999999998</v>
      </c>
      <c r="E29" s="92" t="s">
        <v>25</v>
      </c>
      <c r="F29" s="22" t="s">
        <v>78</v>
      </c>
      <c r="G29" s="97">
        <v>68</v>
      </c>
      <c r="H29" s="98">
        <v>136</v>
      </c>
      <c r="I29" s="66"/>
      <c r="L29" s="68"/>
    </row>
    <row r="30" spans="2:12" s="67" customFormat="1" ht="10.5" customHeight="1">
      <c r="B30" s="89">
        <v>21</v>
      </c>
      <c r="C30" s="90" t="s">
        <v>15</v>
      </c>
      <c r="D30" s="91"/>
      <c r="E30" s="92"/>
      <c r="F30" s="22" t="s">
        <v>0</v>
      </c>
      <c r="G30" s="97">
        <v>51767</v>
      </c>
      <c r="H30" s="98">
        <v>10353</v>
      </c>
      <c r="I30" s="66"/>
      <c r="L30" s="68"/>
    </row>
    <row r="31" spans="2:12" s="67" customFormat="1" ht="22.5" customHeight="1">
      <c r="B31" s="89">
        <v>22</v>
      </c>
      <c r="C31" s="90" t="s">
        <v>49</v>
      </c>
      <c r="D31" s="91"/>
      <c r="E31" s="92"/>
      <c r="F31" s="22" t="s">
        <v>0</v>
      </c>
      <c r="G31" s="97">
        <v>108489</v>
      </c>
      <c r="H31" s="98">
        <v>6142</v>
      </c>
      <c r="I31" s="66"/>
      <c r="L31" s="68"/>
    </row>
    <row r="32" spans="2:12" s="67" customFormat="1" ht="10.5" customHeight="1">
      <c r="B32" s="89">
        <v>23</v>
      </c>
      <c r="C32" s="90" t="s">
        <v>50</v>
      </c>
      <c r="D32" s="91"/>
      <c r="E32" s="92"/>
      <c r="F32" s="22" t="s">
        <v>0</v>
      </c>
      <c r="G32" s="97">
        <v>6942</v>
      </c>
      <c r="H32" s="98">
        <v>231</v>
      </c>
      <c r="I32" s="66"/>
      <c r="L32" s="68"/>
    </row>
    <row r="33" spans="2:12" s="67" customFormat="1" ht="22.5" customHeight="1">
      <c r="B33" s="89">
        <v>24</v>
      </c>
      <c r="C33" s="90" t="s">
        <v>51</v>
      </c>
      <c r="D33" s="99">
        <f>G33*12</f>
        <v>80052</v>
      </c>
      <c r="E33" s="92" t="s">
        <v>29</v>
      </c>
      <c r="F33" s="22" t="s">
        <v>194</v>
      </c>
      <c r="G33" s="97">
        <v>6671</v>
      </c>
      <c r="H33" s="98">
        <v>222</v>
      </c>
      <c r="I33" s="66"/>
      <c r="L33" s="68"/>
    </row>
    <row r="34" spans="2:12" s="67" customFormat="1" ht="30" customHeight="1">
      <c r="B34" s="89">
        <v>25</v>
      </c>
      <c r="C34" s="100" t="s">
        <v>52</v>
      </c>
      <c r="D34" s="91">
        <f>G34*56.001</f>
        <v>548585.796</v>
      </c>
      <c r="E34" s="92" t="s">
        <v>25</v>
      </c>
      <c r="F34" s="101" t="s">
        <v>78</v>
      </c>
      <c r="G34" s="102">
        <v>9796</v>
      </c>
      <c r="H34" s="103">
        <v>19592</v>
      </c>
      <c r="I34" s="66"/>
      <c r="L34" s="68"/>
    </row>
    <row r="35" spans="2:12" s="67" customFormat="1" ht="41.25" customHeight="1">
      <c r="B35" s="89">
        <v>26</v>
      </c>
      <c r="C35" s="100" t="s">
        <v>53</v>
      </c>
      <c r="D35" s="91">
        <f>G35*56.001</f>
        <v>331077.912</v>
      </c>
      <c r="E35" s="92" t="s">
        <v>25</v>
      </c>
      <c r="F35" s="101" t="s">
        <v>78</v>
      </c>
      <c r="G35" s="102">
        <v>5912</v>
      </c>
      <c r="H35" s="103">
        <v>3942</v>
      </c>
      <c r="I35" s="66"/>
      <c r="L35" s="68"/>
    </row>
    <row r="36" spans="2:12" s="67" customFormat="1" ht="10.5" customHeight="1">
      <c r="B36" s="89">
        <v>27</v>
      </c>
      <c r="C36" s="90" t="s">
        <v>17</v>
      </c>
      <c r="D36" s="91">
        <f>G36*56.001</f>
        <v>716084.787</v>
      </c>
      <c r="E36" s="92" t="s">
        <v>25</v>
      </c>
      <c r="F36" s="22" t="s">
        <v>78</v>
      </c>
      <c r="G36" s="97">
        <v>12787</v>
      </c>
      <c r="H36" s="98">
        <v>25575</v>
      </c>
      <c r="I36" s="66"/>
      <c r="L36" s="68"/>
    </row>
    <row r="37" spans="2:12" s="67" customFormat="1" ht="50.25" customHeight="1">
      <c r="B37" s="89">
        <v>28</v>
      </c>
      <c r="C37" s="90" t="s">
        <v>54</v>
      </c>
      <c r="D37" s="91">
        <f aca="true" t="shared" si="1" ref="D37:D48">G37*56.001</f>
        <v>55165129.074</v>
      </c>
      <c r="E37" s="92" t="s">
        <v>25</v>
      </c>
      <c r="F37" s="22" t="s">
        <v>78</v>
      </c>
      <c r="G37" s="97">
        <v>985074</v>
      </c>
      <c r="H37" s="98">
        <v>394030</v>
      </c>
      <c r="I37" s="66"/>
      <c r="L37" s="68"/>
    </row>
    <row r="38" spans="2:12" s="67" customFormat="1" ht="22.5" customHeight="1">
      <c r="B38" s="89">
        <v>29</v>
      </c>
      <c r="C38" s="90" t="s">
        <v>55</v>
      </c>
      <c r="D38" s="91">
        <f t="shared" si="1"/>
        <v>11638519.827</v>
      </c>
      <c r="E38" s="92" t="s">
        <v>25</v>
      </c>
      <c r="F38" s="22" t="s">
        <v>78</v>
      </c>
      <c r="G38" s="97">
        <v>207827</v>
      </c>
      <c r="H38" s="98">
        <v>62348</v>
      </c>
      <c r="I38" s="66"/>
      <c r="L38" s="68"/>
    </row>
    <row r="39" spans="2:12" s="67" customFormat="1" ht="22.5" customHeight="1">
      <c r="B39" s="89">
        <v>30</v>
      </c>
      <c r="C39" s="90" t="s">
        <v>56</v>
      </c>
      <c r="D39" s="91">
        <f t="shared" si="1"/>
        <v>1841480.883</v>
      </c>
      <c r="E39" s="92" t="s">
        <v>25</v>
      </c>
      <c r="F39" s="22" t="s">
        <v>78</v>
      </c>
      <c r="G39" s="97">
        <v>32883</v>
      </c>
      <c r="H39" s="98">
        <v>9865</v>
      </c>
      <c r="I39" s="66"/>
      <c r="L39" s="68"/>
    </row>
    <row r="40" spans="2:12" s="67" customFormat="1" ht="10.5" customHeight="1">
      <c r="B40" s="89">
        <v>31</v>
      </c>
      <c r="C40" s="90" t="s">
        <v>16</v>
      </c>
      <c r="D40" s="91">
        <f t="shared" si="1"/>
        <v>21197386.518</v>
      </c>
      <c r="E40" s="92" t="s">
        <v>25</v>
      </c>
      <c r="F40" s="22" t="s">
        <v>78</v>
      </c>
      <c r="G40" s="97">
        <v>378518</v>
      </c>
      <c r="H40" s="98">
        <v>100938</v>
      </c>
      <c r="I40" s="104"/>
      <c r="L40" s="68"/>
    </row>
    <row r="41" spans="2:12" s="67" customFormat="1" ht="10.5" customHeight="1">
      <c r="B41" s="89">
        <v>32</v>
      </c>
      <c r="C41" s="90" t="s">
        <v>57</v>
      </c>
      <c r="D41" s="91">
        <f t="shared" si="1"/>
        <v>21860774.364</v>
      </c>
      <c r="E41" s="92" t="s">
        <v>25</v>
      </c>
      <c r="F41" s="22" t="s">
        <v>78</v>
      </c>
      <c r="G41" s="97">
        <v>390364</v>
      </c>
      <c r="H41" s="98">
        <v>39037</v>
      </c>
      <c r="I41" s="66"/>
      <c r="L41" s="68"/>
    </row>
    <row r="42" spans="2:12" s="67" customFormat="1" ht="10.5" customHeight="1">
      <c r="B42" s="89">
        <v>33</v>
      </c>
      <c r="C42" s="90" t="s">
        <v>58</v>
      </c>
      <c r="D42" s="91">
        <f t="shared" si="1"/>
        <v>18645084.941999998</v>
      </c>
      <c r="E42" s="92" t="s">
        <v>25</v>
      </c>
      <c r="F42" s="22" t="s">
        <v>78</v>
      </c>
      <c r="G42" s="97">
        <v>332942</v>
      </c>
      <c r="H42" s="98">
        <v>33294</v>
      </c>
      <c r="I42" s="66"/>
      <c r="L42" s="68"/>
    </row>
    <row r="43" spans="2:12" s="67" customFormat="1" ht="22.5" customHeight="1">
      <c r="B43" s="89">
        <v>34</v>
      </c>
      <c r="C43" s="90" t="s">
        <v>59</v>
      </c>
      <c r="D43" s="91">
        <f t="shared" si="1"/>
        <v>7877772.671999999</v>
      </c>
      <c r="E43" s="92" t="s">
        <v>25</v>
      </c>
      <c r="F43" s="22" t="s">
        <v>78</v>
      </c>
      <c r="G43" s="97">
        <v>140672</v>
      </c>
      <c r="H43" s="98">
        <v>28135</v>
      </c>
      <c r="I43" s="66"/>
      <c r="L43" s="68"/>
    </row>
    <row r="44" spans="2:12" s="67" customFormat="1" ht="10.5" customHeight="1">
      <c r="B44" s="89">
        <v>35</v>
      </c>
      <c r="C44" s="90" t="s">
        <v>60</v>
      </c>
      <c r="D44" s="91">
        <f t="shared" si="1"/>
        <v>27485346.801</v>
      </c>
      <c r="E44" s="92" t="s">
        <v>25</v>
      </c>
      <c r="F44" s="22" t="s">
        <v>78</v>
      </c>
      <c r="G44" s="97">
        <v>490801</v>
      </c>
      <c r="H44" s="98">
        <v>49080</v>
      </c>
      <c r="I44" s="66"/>
      <c r="L44" s="68"/>
    </row>
    <row r="45" spans="2:12" s="67" customFormat="1" ht="10.5" customHeight="1">
      <c r="B45" s="89">
        <v>36</v>
      </c>
      <c r="C45" s="90" t="s">
        <v>32</v>
      </c>
      <c r="D45" s="91">
        <f t="shared" si="1"/>
        <v>15809418.306</v>
      </c>
      <c r="E45" s="92" t="s">
        <v>25</v>
      </c>
      <c r="F45" s="22" t="s">
        <v>78</v>
      </c>
      <c r="G45" s="97">
        <v>282306</v>
      </c>
      <c r="H45" s="98">
        <v>84692</v>
      </c>
      <c r="I45" s="66"/>
      <c r="L45" s="68"/>
    </row>
    <row r="46" spans="2:12" s="67" customFormat="1" ht="10.5" customHeight="1">
      <c r="B46" s="89">
        <v>37</v>
      </c>
      <c r="C46" s="90" t="s">
        <v>61</v>
      </c>
      <c r="D46" s="91">
        <f>G46*56.001</f>
        <v>725548.956</v>
      </c>
      <c r="E46" s="92" t="s">
        <v>25</v>
      </c>
      <c r="F46" s="22" t="s">
        <v>78</v>
      </c>
      <c r="G46" s="97">
        <v>12956</v>
      </c>
      <c r="H46" s="98">
        <v>7773</v>
      </c>
      <c r="I46" s="66"/>
      <c r="L46" s="68"/>
    </row>
    <row r="47" spans="2:12" s="67" customFormat="1" ht="22.5" customHeight="1">
      <c r="B47" s="89">
        <v>38</v>
      </c>
      <c r="C47" s="90" t="s">
        <v>62</v>
      </c>
      <c r="D47" s="91">
        <f t="shared" si="1"/>
        <v>2013403.953</v>
      </c>
      <c r="E47" s="92" t="s">
        <v>25</v>
      </c>
      <c r="F47" s="22" t="s">
        <v>78</v>
      </c>
      <c r="G47" s="97">
        <v>35953</v>
      </c>
      <c r="H47" s="98">
        <v>71906</v>
      </c>
      <c r="I47" s="66"/>
      <c r="L47" s="68"/>
    </row>
    <row r="48" spans="2:12" s="67" customFormat="1" ht="10.5" customHeight="1">
      <c r="B48" s="89">
        <v>39</v>
      </c>
      <c r="C48" s="90" t="s">
        <v>63</v>
      </c>
      <c r="D48" s="91">
        <f t="shared" si="1"/>
        <v>69553.242</v>
      </c>
      <c r="E48" s="92" t="s">
        <v>25</v>
      </c>
      <c r="F48" s="22" t="s">
        <v>78</v>
      </c>
      <c r="G48" s="97">
        <v>1242</v>
      </c>
      <c r="H48" s="98">
        <v>1657</v>
      </c>
      <c r="I48" s="66"/>
      <c r="L48" s="68"/>
    </row>
    <row r="49" spans="2:12" s="67" customFormat="1" ht="10.5" customHeight="1">
      <c r="B49" s="89">
        <v>40</v>
      </c>
      <c r="C49" s="90" t="s">
        <v>64</v>
      </c>
      <c r="D49" s="91">
        <f>G49*56.001</f>
        <v>24864.444</v>
      </c>
      <c r="E49" s="92" t="s">
        <v>25</v>
      </c>
      <c r="F49" s="22" t="s">
        <v>78</v>
      </c>
      <c r="G49" s="97">
        <v>444</v>
      </c>
      <c r="H49" s="98">
        <v>1149</v>
      </c>
      <c r="I49" s="96"/>
      <c r="L49" s="68"/>
    </row>
    <row r="50" spans="2:12" s="67" customFormat="1" ht="10.5" customHeight="1">
      <c r="B50" s="89">
        <v>41</v>
      </c>
      <c r="C50" s="90" t="s">
        <v>2</v>
      </c>
      <c r="D50" s="91">
        <f>G50*56.001</f>
        <v>742573.26</v>
      </c>
      <c r="E50" s="92" t="s">
        <v>25</v>
      </c>
      <c r="F50" s="22" t="s">
        <v>78</v>
      </c>
      <c r="G50" s="97">
        <v>13260</v>
      </c>
      <c r="H50" s="98">
        <v>19890</v>
      </c>
      <c r="I50" s="66"/>
      <c r="L50" s="68"/>
    </row>
    <row r="51" spans="2:12" s="67" customFormat="1" ht="10.5" customHeight="1">
      <c r="B51" s="89">
        <v>42</v>
      </c>
      <c r="C51" s="90" t="s">
        <v>19</v>
      </c>
      <c r="D51" s="91">
        <f>G51*0.01414</f>
        <v>185246.52804</v>
      </c>
      <c r="E51" s="92" t="s">
        <v>24</v>
      </c>
      <c r="F51" s="22" t="s">
        <v>80</v>
      </c>
      <c r="G51" s="97">
        <v>13100886</v>
      </c>
      <c r="H51" s="98">
        <v>109157</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47570100</v>
      </c>
      <c r="E53" s="140" t="s">
        <v>29</v>
      </c>
      <c r="F53" s="35" t="s">
        <v>81</v>
      </c>
      <c r="G53" s="141">
        <v>475701</v>
      </c>
      <c r="H53" s="142">
        <v>47570</v>
      </c>
      <c r="I53" s="66"/>
      <c r="L53" s="68"/>
    </row>
    <row r="54" spans="2:12" s="67" customFormat="1" ht="22.5" customHeight="1">
      <c r="B54" s="89">
        <v>44</v>
      </c>
      <c r="C54" s="90" t="s">
        <v>65</v>
      </c>
      <c r="D54" s="91">
        <f aca="true" t="shared" si="2" ref="D54:D59">G54*56.001</f>
        <v>63393.132</v>
      </c>
      <c r="E54" s="92" t="s">
        <v>25</v>
      </c>
      <c r="F54" s="22" t="s">
        <v>78</v>
      </c>
      <c r="G54" s="97">
        <v>1132</v>
      </c>
      <c r="H54" s="98">
        <v>5659</v>
      </c>
      <c r="I54" s="66"/>
      <c r="L54" s="68"/>
    </row>
    <row r="55" spans="2:12" s="67" customFormat="1" ht="22.5" customHeight="1">
      <c r="B55" s="89">
        <v>45</v>
      </c>
      <c r="C55" s="90" t="s">
        <v>92</v>
      </c>
      <c r="D55" s="91">
        <f t="shared" si="2"/>
        <v>1964123.0729999999</v>
      </c>
      <c r="E55" s="92" t="s">
        <v>25</v>
      </c>
      <c r="F55" s="22" t="s">
        <v>78</v>
      </c>
      <c r="G55" s="97">
        <v>35073</v>
      </c>
      <c r="H55" s="98">
        <v>58455</v>
      </c>
      <c r="I55" s="66"/>
      <c r="L55" s="68"/>
    </row>
    <row r="56" spans="2:12" s="67" customFormat="1" ht="10.5" customHeight="1">
      <c r="B56" s="89">
        <v>46</v>
      </c>
      <c r="C56" s="90" t="s">
        <v>479</v>
      </c>
      <c r="D56" s="351">
        <f>G56*6.820992</f>
        <v>909667.956096</v>
      </c>
      <c r="E56" s="349" t="s">
        <v>31</v>
      </c>
      <c r="F56" s="347" t="s">
        <v>82</v>
      </c>
      <c r="G56" s="343">
        <v>133363</v>
      </c>
      <c r="H56" s="345">
        <v>111137</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6936395.862</v>
      </c>
      <c r="E58" s="92" t="s">
        <v>25</v>
      </c>
      <c r="F58" s="22" t="s">
        <v>78</v>
      </c>
      <c r="G58" s="97">
        <v>123862</v>
      </c>
      <c r="H58" s="98">
        <v>8258</v>
      </c>
      <c r="I58" s="96" t="s">
        <v>33</v>
      </c>
      <c r="L58" s="68"/>
    </row>
    <row r="59" spans="2:12" s="67" customFormat="1" ht="10.5" customHeight="1">
      <c r="B59" s="89">
        <v>49</v>
      </c>
      <c r="C59" s="90" t="s">
        <v>8</v>
      </c>
      <c r="D59" s="91">
        <f t="shared" si="2"/>
        <v>26744789.577</v>
      </c>
      <c r="E59" s="92" t="s">
        <v>25</v>
      </c>
      <c r="F59" s="22" t="s">
        <v>78</v>
      </c>
      <c r="G59" s="97">
        <v>477577</v>
      </c>
      <c r="H59" s="98">
        <v>7960</v>
      </c>
      <c r="I59" s="66"/>
      <c r="L59" s="68"/>
    </row>
    <row r="60" spans="2:12" s="67" customFormat="1" ht="22.5" customHeight="1">
      <c r="B60" s="89">
        <v>50</v>
      </c>
      <c r="C60" s="90" t="s">
        <v>427</v>
      </c>
      <c r="D60" s="91">
        <f>G60*56.001</f>
        <v>1346544.045</v>
      </c>
      <c r="E60" s="92" t="s">
        <v>25</v>
      </c>
      <c r="F60" s="22" t="s">
        <v>78</v>
      </c>
      <c r="G60" s="97">
        <v>24045</v>
      </c>
      <c r="H60" s="98">
        <v>10019</v>
      </c>
      <c r="I60" s="66"/>
      <c r="L60" s="68"/>
    </row>
    <row r="61" spans="2:12" s="67" customFormat="1" ht="10.5" customHeight="1">
      <c r="B61" s="89">
        <v>51</v>
      </c>
      <c r="C61" s="90" t="s">
        <v>67</v>
      </c>
      <c r="D61" s="91">
        <f>G61*56.001</f>
        <v>117658.101</v>
      </c>
      <c r="E61" s="92" t="s">
        <v>25</v>
      </c>
      <c r="F61" s="22" t="s">
        <v>78</v>
      </c>
      <c r="G61" s="97">
        <v>2101</v>
      </c>
      <c r="H61" s="98">
        <v>1191</v>
      </c>
      <c r="I61" s="66"/>
      <c r="L61" s="68"/>
    </row>
    <row r="62" spans="2:12" s="67" customFormat="1" ht="10.5" customHeight="1">
      <c r="B62" s="89">
        <v>52</v>
      </c>
      <c r="C62" s="90" t="s">
        <v>68</v>
      </c>
      <c r="D62" s="91">
        <f>G62*56.001</f>
        <v>535649.565</v>
      </c>
      <c r="E62" s="92" t="s">
        <v>25</v>
      </c>
      <c r="F62" s="22" t="s">
        <v>78</v>
      </c>
      <c r="G62" s="97">
        <v>9565</v>
      </c>
      <c r="H62" s="98">
        <v>638</v>
      </c>
      <c r="I62" s="66"/>
      <c r="L62" s="68"/>
    </row>
    <row r="63" spans="2:12" s="67" customFormat="1" ht="10.5" customHeight="1">
      <c r="B63" s="89">
        <v>53</v>
      </c>
      <c r="C63" s="90" t="s">
        <v>69</v>
      </c>
      <c r="D63" s="99">
        <f>G63*1000</f>
        <v>73727000</v>
      </c>
      <c r="E63" s="92" t="s">
        <v>29</v>
      </c>
      <c r="F63" s="22" t="s">
        <v>83</v>
      </c>
      <c r="G63" s="97">
        <v>73727</v>
      </c>
      <c r="H63" s="98">
        <v>95845</v>
      </c>
      <c r="I63" s="66"/>
      <c r="L63" s="68"/>
    </row>
    <row r="64" spans="2:12" s="67" customFormat="1" ht="10.5" customHeight="1">
      <c r="B64" s="89">
        <v>54</v>
      </c>
      <c r="C64" s="90" t="s">
        <v>70</v>
      </c>
      <c r="D64" s="91">
        <f>G64*56.001</f>
        <v>1042514.6159999999</v>
      </c>
      <c r="E64" s="92" t="s">
        <v>25</v>
      </c>
      <c r="F64" s="22" t="s">
        <v>78</v>
      </c>
      <c r="G64" s="97">
        <v>18616</v>
      </c>
      <c r="H64" s="98">
        <v>1241</v>
      </c>
      <c r="I64" s="66"/>
      <c r="L64" s="68"/>
    </row>
    <row r="65" spans="2:12" s="67" customFormat="1" ht="10.5" customHeight="1">
      <c r="B65" s="89">
        <v>55</v>
      </c>
      <c r="C65" s="90" t="s">
        <v>20</v>
      </c>
      <c r="D65" s="91">
        <f>G65*6.820992</f>
        <v>21295.137024</v>
      </c>
      <c r="E65" s="92" t="s">
        <v>31</v>
      </c>
      <c r="F65" s="22" t="s">
        <v>36</v>
      </c>
      <c r="G65" s="97">
        <v>3122</v>
      </c>
      <c r="H65" s="98">
        <v>11243</v>
      </c>
      <c r="I65" s="66"/>
      <c r="L65" s="68"/>
    </row>
    <row r="66" spans="2:12" s="67" customFormat="1" ht="10.5" customHeight="1">
      <c r="B66" s="89">
        <v>56</v>
      </c>
      <c r="C66" s="90" t="s">
        <v>21</v>
      </c>
      <c r="D66" s="99">
        <f>G66*100</f>
        <v>423900</v>
      </c>
      <c r="E66" s="92" t="s">
        <v>29</v>
      </c>
      <c r="F66" s="22" t="s">
        <v>84</v>
      </c>
      <c r="G66" s="97">
        <v>4239</v>
      </c>
      <c r="H66" s="98">
        <v>1696</v>
      </c>
      <c r="I66" s="66"/>
      <c r="L66" s="68"/>
    </row>
    <row r="67" spans="2:12" s="67" customFormat="1" ht="10.5" customHeight="1">
      <c r="B67" s="89">
        <v>57</v>
      </c>
      <c r="C67" s="90" t="s">
        <v>22</v>
      </c>
      <c r="D67" s="91"/>
      <c r="E67" s="92"/>
      <c r="F67" s="22" t="s">
        <v>34</v>
      </c>
      <c r="G67" s="97">
        <v>84153</v>
      </c>
      <c r="H67" s="98">
        <v>5610</v>
      </c>
      <c r="I67" s="66"/>
      <c r="L67" s="68"/>
    </row>
    <row r="68" spans="2:12" s="67" customFormat="1" ht="10.5" customHeight="1">
      <c r="B68" s="89">
        <v>58</v>
      </c>
      <c r="C68" s="90" t="s">
        <v>23</v>
      </c>
      <c r="D68" s="91"/>
      <c r="E68" s="92"/>
      <c r="F68" s="22" t="s">
        <v>34</v>
      </c>
      <c r="G68" s="97">
        <v>20625</v>
      </c>
      <c r="H68" s="98">
        <v>6187</v>
      </c>
      <c r="I68" s="96"/>
      <c r="L68" s="68"/>
    </row>
    <row r="69" spans="2:12" s="67" customFormat="1" ht="10.5" customHeight="1">
      <c r="B69" s="89">
        <v>59</v>
      </c>
      <c r="C69" s="105" t="s">
        <v>35</v>
      </c>
      <c r="D69" s="106">
        <f>G69*56.001</f>
        <v>947368.917</v>
      </c>
      <c r="E69" s="107" t="s">
        <v>25</v>
      </c>
      <c r="F69" s="108" t="s">
        <v>78</v>
      </c>
      <c r="G69" s="109">
        <v>16917</v>
      </c>
      <c r="H69" s="110">
        <v>1128</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3656044</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345492</v>
      </c>
      <c r="I74" s="66"/>
      <c r="L74" s="68"/>
    </row>
    <row r="75" spans="2:12" s="67" customFormat="1" ht="12" customHeight="1">
      <c r="B75" s="89"/>
      <c r="C75" s="70" t="s">
        <v>87</v>
      </c>
      <c r="D75" s="56"/>
      <c r="E75" s="118"/>
      <c r="F75" s="119"/>
      <c r="G75" s="116"/>
      <c r="H75" s="121">
        <v>4924</v>
      </c>
      <c r="I75" s="66"/>
      <c r="L75" s="68"/>
    </row>
    <row r="76" spans="2:12" s="67" customFormat="1" ht="4.5" customHeight="1">
      <c r="B76" s="89"/>
      <c r="C76" s="117"/>
      <c r="D76" s="56"/>
      <c r="E76" s="118"/>
      <c r="F76" s="119"/>
      <c r="G76" s="116"/>
      <c r="H76" s="116"/>
      <c r="I76" s="66"/>
      <c r="L76" s="68"/>
    </row>
    <row r="77" spans="4:12" s="67" customFormat="1" ht="11.25">
      <c r="D77" s="57"/>
      <c r="F77" s="122" t="s">
        <v>89</v>
      </c>
      <c r="H77" s="165">
        <f>SUM(H71:H75)</f>
        <v>4006460</v>
      </c>
      <c r="I77" s="66"/>
      <c r="L77" s="68"/>
    </row>
    <row r="78" spans="2:12" s="67" customFormat="1" ht="48"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7.5" customHeight="1">
      <c r="B81" s="125"/>
      <c r="C81" s="339" t="s">
        <v>473</v>
      </c>
      <c r="D81" s="339"/>
      <c r="E81" s="339"/>
      <c r="F81" s="339"/>
      <c r="G81" s="339"/>
      <c r="H81" s="339"/>
      <c r="I81" s="66"/>
      <c r="L81" s="68"/>
    </row>
    <row r="82" spans="2:12" s="67" customFormat="1" ht="11.25" customHeight="1">
      <c r="B82" s="125"/>
      <c r="I82" s="66"/>
      <c r="L82" s="68"/>
    </row>
    <row r="83" spans="2:12" s="67" customFormat="1" ht="45" customHeight="1">
      <c r="B83" s="125"/>
      <c r="C83" s="339" t="s">
        <v>505</v>
      </c>
      <c r="D83" s="339"/>
      <c r="E83" s="339"/>
      <c r="F83" s="339"/>
      <c r="G83" s="339"/>
      <c r="H83" s="339"/>
      <c r="I83" s="66"/>
      <c r="L83" s="68"/>
    </row>
    <row r="84" spans="2:12" s="67" customFormat="1" ht="26.25" customHeight="1">
      <c r="B84" s="126" t="s">
        <v>33</v>
      </c>
      <c r="C84" s="339" t="s">
        <v>506</v>
      </c>
      <c r="D84" s="339"/>
      <c r="E84" s="339"/>
      <c r="F84" s="339"/>
      <c r="G84" s="339"/>
      <c r="H84" s="339"/>
      <c r="I84" s="127"/>
      <c r="L84" s="68"/>
    </row>
    <row r="85" spans="2:12" s="128" customFormat="1" ht="15" customHeight="1">
      <c r="B85" s="130"/>
      <c r="C85" s="128" t="s">
        <v>91</v>
      </c>
      <c r="I85" s="127"/>
      <c r="L85" s="131"/>
    </row>
    <row r="86" spans="2:12" s="128" customFormat="1" ht="147" customHeight="1">
      <c r="B86" s="130"/>
      <c r="C86" s="339" t="s">
        <v>507</v>
      </c>
      <c r="D86" s="339"/>
      <c r="E86" s="339"/>
      <c r="F86" s="339"/>
      <c r="G86" s="339"/>
      <c r="H86" s="339"/>
      <c r="I86" s="127"/>
      <c r="L86" s="131"/>
    </row>
    <row r="87" spans="2:12" s="128" customFormat="1" ht="29.25" customHeight="1">
      <c r="B87" s="130"/>
      <c r="C87" s="339"/>
      <c r="D87" s="339"/>
      <c r="E87" s="339"/>
      <c r="F87" s="339"/>
      <c r="G87" s="339"/>
      <c r="H87" s="339"/>
      <c r="I87" s="127"/>
      <c r="L87" s="131"/>
    </row>
    <row r="88" spans="2:12" s="128" customFormat="1" ht="11.25">
      <c r="B88" s="130"/>
      <c r="F88" s="132"/>
      <c r="G88" s="133"/>
      <c r="H88" s="133"/>
      <c r="I88" s="134"/>
      <c r="L88" s="131"/>
    </row>
    <row r="89" spans="2:12" s="128" customFormat="1" ht="11.25">
      <c r="B89" s="130"/>
      <c r="F89" s="132"/>
      <c r="G89" s="133"/>
      <c r="H89" s="133"/>
      <c r="I89" s="134"/>
      <c r="L89" s="131"/>
    </row>
    <row r="90" spans="2:12" s="128" customFormat="1" ht="11.25">
      <c r="B90" s="130"/>
      <c r="F90" s="132"/>
      <c r="G90" s="133"/>
      <c r="H90" s="133"/>
      <c r="I90" s="134"/>
      <c r="L90" s="131"/>
    </row>
    <row r="91" spans="2:12" s="128" customFormat="1" ht="11.25">
      <c r="B91" s="130"/>
      <c r="C91" s="96"/>
      <c r="D91" s="135"/>
      <c r="F91" s="132"/>
      <c r="G91" s="133"/>
      <c r="H91" s="133"/>
      <c r="I91" s="134"/>
      <c r="L91" s="131"/>
    </row>
    <row r="92" spans="2:12" s="128" customFormat="1" ht="33.75" customHeight="1">
      <c r="B92" s="130"/>
      <c r="C92" s="339"/>
      <c r="D92" s="339"/>
      <c r="E92" s="339"/>
      <c r="F92" s="339"/>
      <c r="G92" s="339"/>
      <c r="H92" s="339"/>
      <c r="I92" s="134"/>
      <c r="L92" s="131"/>
    </row>
    <row r="93" spans="2:12" s="128" customFormat="1" ht="11.25">
      <c r="B93" s="130"/>
      <c r="C93" s="129"/>
      <c r="D93" s="136"/>
      <c r="E93" s="129"/>
      <c r="F93" s="129"/>
      <c r="G93" s="129"/>
      <c r="H93" s="129"/>
      <c r="I93" s="134"/>
      <c r="L93" s="131"/>
    </row>
    <row r="94" spans="2:12" s="128" customFormat="1" ht="11.25">
      <c r="B94" s="130"/>
      <c r="C94" s="129"/>
      <c r="D94" s="129"/>
      <c r="E94" s="129"/>
      <c r="F94" s="129"/>
      <c r="G94" s="129"/>
      <c r="H94" s="129"/>
      <c r="I94" s="134"/>
      <c r="L94" s="131"/>
    </row>
    <row r="95" spans="2:12" s="128" customFormat="1" ht="11.25">
      <c r="B95" s="130"/>
      <c r="D95" s="129"/>
      <c r="E95" s="129"/>
      <c r="F95" s="129"/>
      <c r="G95" s="129"/>
      <c r="H95" s="129"/>
      <c r="I95" s="134"/>
      <c r="L95" s="131"/>
    </row>
    <row r="96" spans="2:12" s="128" customFormat="1" ht="11.25">
      <c r="B96" s="130"/>
      <c r="C96" s="129"/>
      <c r="D96" s="129"/>
      <c r="E96" s="129"/>
      <c r="F96" s="129"/>
      <c r="G96" s="129"/>
      <c r="H96" s="129"/>
      <c r="I96" s="134"/>
      <c r="L96" s="131"/>
    </row>
    <row r="97" spans="2:12" s="128" customFormat="1" ht="11.25">
      <c r="B97" s="130"/>
      <c r="C97" s="129"/>
      <c r="D97" s="129"/>
      <c r="E97" s="129"/>
      <c r="F97" s="129"/>
      <c r="G97" s="129"/>
      <c r="H97" s="129"/>
      <c r="I97" s="134"/>
      <c r="L97" s="131"/>
    </row>
    <row r="98" spans="2:12" s="128" customFormat="1" ht="11.25">
      <c r="B98" s="130"/>
      <c r="C98" s="96"/>
      <c r="D98" s="135"/>
      <c r="F98" s="132"/>
      <c r="G98" s="133"/>
      <c r="H98" s="133"/>
      <c r="I98" s="134"/>
      <c r="L98" s="131"/>
    </row>
    <row r="99" spans="2:12" s="128" customFormat="1" ht="11.25">
      <c r="B99" s="130"/>
      <c r="C99" s="96"/>
      <c r="D99" s="135"/>
      <c r="F99" s="132"/>
      <c r="G99" s="133"/>
      <c r="H99" s="133"/>
      <c r="I99" s="134"/>
      <c r="L99" s="131"/>
    </row>
    <row r="100" spans="2:12" s="128" customFormat="1" ht="11.25">
      <c r="B100" s="130"/>
      <c r="C100" s="96"/>
      <c r="D100" s="135"/>
      <c r="F100" s="132"/>
      <c r="G100" s="133"/>
      <c r="H100" s="133"/>
      <c r="I100" s="134"/>
      <c r="L100" s="131"/>
    </row>
    <row r="101" spans="2:12" s="128" customFormat="1" ht="11.25">
      <c r="B101" s="130"/>
      <c r="C101" s="96"/>
      <c r="D101" s="135"/>
      <c r="F101" s="132"/>
      <c r="G101" s="133"/>
      <c r="H101" s="133"/>
      <c r="I101" s="134"/>
      <c r="L101" s="131"/>
    </row>
    <row r="102" spans="2:12" s="128" customFormat="1" ht="11.25">
      <c r="B102" s="130"/>
      <c r="C102" s="96"/>
      <c r="D102" s="135"/>
      <c r="F102" s="132"/>
      <c r="G102" s="133"/>
      <c r="H102" s="133"/>
      <c r="I102" s="134"/>
      <c r="L102" s="131"/>
    </row>
    <row r="103" spans="2:12" s="128" customFormat="1" ht="11.25">
      <c r="B103" s="130"/>
      <c r="D103" s="135"/>
      <c r="F103" s="132"/>
      <c r="G103" s="133"/>
      <c r="H103" s="133"/>
      <c r="I103" s="134"/>
      <c r="L103" s="131"/>
    </row>
    <row r="104" spans="2:12" s="128" customFormat="1" ht="11.25">
      <c r="B104" s="130"/>
      <c r="C104" s="96"/>
      <c r="D104" s="135"/>
      <c r="F104" s="132"/>
      <c r="G104" s="133"/>
      <c r="H104" s="133"/>
      <c r="I104" s="134"/>
      <c r="L104" s="131"/>
    </row>
    <row r="105" spans="2:12" s="128" customFormat="1" ht="11.25">
      <c r="B105" s="130"/>
      <c r="C105" s="96"/>
      <c r="D105" s="135"/>
      <c r="F105" s="132"/>
      <c r="G105" s="133"/>
      <c r="H105" s="133"/>
      <c r="I105" s="134"/>
      <c r="L105" s="131"/>
    </row>
    <row r="106" spans="2:12" s="128" customFormat="1" ht="11.25">
      <c r="B106" s="130"/>
      <c r="C106" s="96"/>
      <c r="D106" s="135"/>
      <c r="F106" s="132"/>
      <c r="G106" s="133"/>
      <c r="H106" s="137"/>
      <c r="I106" s="134"/>
      <c r="L106" s="131"/>
    </row>
    <row r="107" spans="2:12" s="67" customFormat="1" ht="9">
      <c r="B107" s="125"/>
      <c r="C107" s="70"/>
      <c r="D107" s="71"/>
      <c r="E107" s="72"/>
      <c r="F107" s="64"/>
      <c r="G107" s="124"/>
      <c r="H107" s="138"/>
      <c r="I107" s="66"/>
      <c r="L107" s="68"/>
    </row>
    <row r="108" spans="2:12" s="67" customFormat="1" ht="15" customHeight="1">
      <c r="B108" s="69"/>
      <c r="C108" s="70"/>
      <c r="D108" s="71"/>
      <c r="E108" s="72"/>
      <c r="F108" s="64"/>
      <c r="G108" s="65"/>
      <c r="H108" s="65"/>
      <c r="I108" s="66"/>
      <c r="L108" s="68"/>
    </row>
    <row r="109" spans="2:12" s="67" customFormat="1" ht="9">
      <c r="B109" s="125"/>
      <c r="C109" s="70"/>
      <c r="D109" s="71"/>
      <c r="E109" s="72"/>
      <c r="F109" s="64"/>
      <c r="G109" s="65"/>
      <c r="H109" s="65"/>
      <c r="I109" s="66"/>
      <c r="L109" s="68"/>
    </row>
    <row r="110" spans="2:12" s="67" customFormat="1" ht="9">
      <c r="B110" s="125"/>
      <c r="C110" s="70"/>
      <c r="D110" s="71"/>
      <c r="E110" s="72"/>
      <c r="F110" s="64"/>
      <c r="G110" s="65"/>
      <c r="H110" s="65"/>
      <c r="I110" s="66"/>
      <c r="L110" s="68"/>
    </row>
    <row r="111" spans="2:12" s="67" customFormat="1" ht="9">
      <c r="B111" s="125"/>
      <c r="C111" s="70"/>
      <c r="D111" s="71"/>
      <c r="E111" s="72"/>
      <c r="F111" s="64"/>
      <c r="G111" s="65"/>
      <c r="H111" s="65"/>
      <c r="I111" s="66"/>
      <c r="L111" s="68"/>
    </row>
    <row r="112" spans="2:12" s="67" customFormat="1" ht="9">
      <c r="B112" s="125"/>
      <c r="C112" s="70"/>
      <c r="D112" s="71"/>
      <c r="E112" s="72"/>
      <c r="F112" s="64"/>
      <c r="G112" s="65"/>
      <c r="H112" s="65"/>
      <c r="I112" s="66"/>
      <c r="L112" s="68"/>
    </row>
    <row r="113" spans="2:12" s="67" customFormat="1" ht="9">
      <c r="B113" s="125"/>
      <c r="C113" s="70"/>
      <c r="D113" s="71"/>
      <c r="E113" s="72"/>
      <c r="F113" s="64"/>
      <c r="G113" s="65"/>
      <c r="H113" s="65"/>
      <c r="I113" s="66"/>
      <c r="L113" s="68"/>
    </row>
    <row r="114" spans="2:16" s="70" customFormat="1" ht="9">
      <c r="B114" s="125"/>
      <c r="D114" s="71"/>
      <c r="E114" s="72"/>
      <c r="F114" s="64"/>
      <c r="G114" s="65"/>
      <c r="H114" s="65"/>
      <c r="I114" s="66"/>
      <c r="J114" s="67"/>
      <c r="K114" s="67"/>
      <c r="L114" s="68"/>
      <c r="M114" s="67"/>
      <c r="N114" s="67"/>
      <c r="O114" s="67"/>
      <c r="P114" s="67"/>
    </row>
    <row r="115" spans="2:16" s="70" customFormat="1" ht="9">
      <c r="B115" s="125"/>
      <c r="D115" s="71"/>
      <c r="E115" s="72"/>
      <c r="F115" s="64"/>
      <c r="G115" s="65"/>
      <c r="H115" s="65"/>
      <c r="I115" s="66"/>
      <c r="J115" s="67"/>
      <c r="K115" s="67"/>
      <c r="L115" s="68"/>
      <c r="M115" s="67"/>
      <c r="N115" s="67"/>
      <c r="O115" s="67"/>
      <c r="P115" s="67"/>
    </row>
    <row r="116" spans="2:16" s="70" customFormat="1" ht="9">
      <c r="B116" s="125"/>
      <c r="D116" s="71"/>
      <c r="E116" s="72"/>
      <c r="F116" s="64"/>
      <c r="G116" s="65"/>
      <c r="H116" s="65"/>
      <c r="I116" s="66"/>
      <c r="J116" s="67"/>
      <c r="K116" s="67"/>
      <c r="L116" s="68"/>
      <c r="M116" s="67"/>
      <c r="N116" s="67"/>
      <c r="O116" s="67"/>
      <c r="P116" s="67"/>
    </row>
    <row r="117" spans="2:16" s="70" customFormat="1" ht="9">
      <c r="B117" s="125"/>
      <c r="D117" s="71"/>
      <c r="E117" s="72"/>
      <c r="F117" s="64"/>
      <c r="G117" s="65"/>
      <c r="H117" s="65"/>
      <c r="I117" s="66"/>
      <c r="J117" s="67"/>
      <c r="K117" s="67"/>
      <c r="L117" s="68"/>
      <c r="M117" s="67"/>
      <c r="N117" s="67"/>
      <c r="O117" s="67"/>
      <c r="P117" s="67"/>
    </row>
    <row r="118" spans="2:16" s="70" customFormat="1" ht="9">
      <c r="B118" s="125"/>
      <c r="D118" s="71"/>
      <c r="E118" s="72"/>
      <c r="F118" s="64"/>
      <c r="G118" s="65"/>
      <c r="H118" s="65"/>
      <c r="I118" s="66"/>
      <c r="J118" s="67"/>
      <c r="K118" s="67"/>
      <c r="L118" s="68"/>
      <c r="M118" s="67"/>
      <c r="N118" s="67"/>
      <c r="O118" s="67"/>
      <c r="P118" s="67"/>
    </row>
    <row r="119" spans="2:16" s="70" customFormat="1" ht="9">
      <c r="B119" s="125"/>
      <c r="D119" s="71"/>
      <c r="E119" s="72"/>
      <c r="F119" s="64"/>
      <c r="G119" s="65"/>
      <c r="H119" s="65"/>
      <c r="I119" s="66"/>
      <c r="J119" s="67"/>
      <c r="K119" s="67"/>
      <c r="L119" s="68"/>
      <c r="M119" s="67"/>
      <c r="N119" s="67"/>
      <c r="O119" s="67"/>
      <c r="P119" s="67"/>
    </row>
    <row r="120" spans="2:16" s="70" customFormat="1" ht="9">
      <c r="B120" s="125"/>
      <c r="D120" s="71"/>
      <c r="E120" s="72"/>
      <c r="F120" s="64"/>
      <c r="G120" s="65"/>
      <c r="H120" s="65"/>
      <c r="I120" s="66"/>
      <c r="J120" s="67"/>
      <c r="K120" s="67"/>
      <c r="L120" s="68"/>
      <c r="M120" s="67"/>
      <c r="N120" s="67"/>
      <c r="O120" s="67"/>
      <c r="P120" s="67"/>
    </row>
    <row r="121" spans="2:16" s="70" customFormat="1" ht="9">
      <c r="B121" s="125"/>
      <c r="D121" s="71"/>
      <c r="E121" s="72"/>
      <c r="F121" s="64"/>
      <c r="G121" s="65"/>
      <c r="H121" s="65"/>
      <c r="I121" s="66"/>
      <c r="J121" s="67"/>
      <c r="K121" s="67"/>
      <c r="L121" s="68"/>
      <c r="M121" s="67"/>
      <c r="N121" s="67"/>
      <c r="O121" s="67"/>
      <c r="P121" s="67"/>
    </row>
    <row r="122" spans="2:16" s="70" customFormat="1" ht="9">
      <c r="B122" s="125"/>
      <c r="D122" s="71"/>
      <c r="E122" s="72"/>
      <c r="F122" s="64"/>
      <c r="G122" s="65"/>
      <c r="H122" s="65"/>
      <c r="I122" s="66"/>
      <c r="J122" s="67"/>
      <c r="K122" s="67"/>
      <c r="L122" s="68"/>
      <c r="M122" s="67"/>
      <c r="N122" s="67"/>
      <c r="O122" s="67"/>
      <c r="P122" s="67"/>
    </row>
    <row r="123" spans="2:16" s="70" customFormat="1" ht="9">
      <c r="B123" s="125"/>
      <c r="D123" s="71"/>
      <c r="E123" s="72"/>
      <c r="F123" s="64"/>
      <c r="G123" s="65"/>
      <c r="H123" s="65"/>
      <c r="I123" s="66"/>
      <c r="J123" s="67"/>
      <c r="K123" s="67"/>
      <c r="L123" s="68"/>
      <c r="M123" s="67"/>
      <c r="N123" s="67"/>
      <c r="O123" s="67"/>
      <c r="P123" s="67"/>
    </row>
    <row r="124" spans="2:16" s="70" customFormat="1" ht="9">
      <c r="B124" s="125"/>
      <c r="D124" s="71"/>
      <c r="E124" s="72"/>
      <c r="F124" s="64"/>
      <c r="G124" s="65"/>
      <c r="H124" s="65"/>
      <c r="I124" s="66"/>
      <c r="J124" s="67"/>
      <c r="K124" s="67"/>
      <c r="L124" s="68"/>
      <c r="M124" s="67"/>
      <c r="N124" s="67"/>
      <c r="O124" s="67"/>
      <c r="P124" s="67"/>
    </row>
    <row r="125" spans="2:16" s="70" customFormat="1" ht="9">
      <c r="B125" s="125"/>
      <c r="D125" s="71"/>
      <c r="E125" s="72"/>
      <c r="F125" s="64"/>
      <c r="G125" s="65"/>
      <c r="H125" s="65"/>
      <c r="I125" s="66"/>
      <c r="J125" s="67"/>
      <c r="K125" s="67"/>
      <c r="L125" s="68"/>
      <c r="M125" s="67"/>
      <c r="N125" s="67"/>
      <c r="O125" s="67"/>
      <c r="P125" s="67"/>
    </row>
    <row r="126" spans="2:16" s="70" customFormat="1" ht="9">
      <c r="B126" s="125"/>
      <c r="D126" s="71"/>
      <c r="E126" s="72"/>
      <c r="F126" s="64"/>
      <c r="G126" s="65"/>
      <c r="H126" s="65"/>
      <c r="I126" s="66"/>
      <c r="J126" s="67"/>
      <c r="K126" s="67"/>
      <c r="L126" s="68"/>
      <c r="M126" s="67"/>
      <c r="N126" s="67"/>
      <c r="O126" s="67"/>
      <c r="P126" s="67"/>
    </row>
    <row r="127" spans="2:16" s="70" customFormat="1" ht="9">
      <c r="B127" s="125"/>
      <c r="D127" s="71"/>
      <c r="E127" s="72"/>
      <c r="F127" s="64"/>
      <c r="G127" s="65"/>
      <c r="H127" s="65"/>
      <c r="I127" s="66"/>
      <c r="J127" s="67"/>
      <c r="K127" s="67"/>
      <c r="L127" s="68"/>
      <c r="M127" s="67"/>
      <c r="N127" s="67"/>
      <c r="O127" s="67"/>
      <c r="P127" s="67"/>
    </row>
    <row r="128" spans="2:16" s="70" customFormat="1" ht="9">
      <c r="B128" s="125"/>
      <c r="D128" s="71"/>
      <c r="E128" s="72"/>
      <c r="F128" s="64"/>
      <c r="G128" s="65"/>
      <c r="H128" s="65"/>
      <c r="I128" s="66"/>
      <c r="J128" s="67"/>
      <c r="K128" s="67"/>
      <c r="L128" s="68"/>
      <c r="M128" s="67"/>
      <c r="N128" s="67"/>
      <c r="O128" s="67"/>
      <c r="P128" s="67"/>
    </row>
    <row r="129" spans="2:16" s="70" customFormat="1" ht="9">
      <c r="B129" s="125"/>
      <c r="D129" s="71"/>
      <c r="E129" s="72"/>
      <c r="F129" s="64"/>
      <c r="G129" s="65"/>
      <c r="H129" s="65"/>
      <c r="I129" s="66"/>
      <c r="J129" s="67"/>
      <c r="K129" s="67"/>
      <c r="L129" s="68"/>
      <c r="M129" s="67"/>
      <c r="N129" s="67"/>
      <c r="O129" s="67"/>
      <c r="P129" s="67"/>
    </row>
    <row r="130" spans="2:16" s="70" customFormat="1" ht="9">
      <c r="B130" s="125"/>
      <c r="D130" s="71"/>
      <c r="E130" s="72"/>
      <c r="F130" s="64"/>
      <c r="G130" s="65"/>
      <c r="H130" s="65"/>
      <c r="I130" s="66"/>
      <c r="J130" s="67"/>
      <c r="K130" s="67"/>
      <c r="L130" s="68"/>
      <c r="M130" s="67"/>
      <c r="N130" s="67"/>
      <c r="O130" s="67"/>
      <c r="P130" s="67"/>
    </row>
    <row r="131" spans="2:16" s="70" customFormat="1" ht="9">
      <c r="B131" s="125"/>
      <c r="D131" s="71"/>
      <c r="E131" s="72"/>
      <c r="F131" s="64"/>
      <c r="G131" s="65"/>
      <c r="H131" s="65"/>
      <c r="I131" s="66"/>
      <c r="J131" s="67"/>
      <c r="K131" s="67"/>
      <c r="L131" s="68"/>
      <c r="M131" s="67"/>
      <c r="N131" s="67"/>
      <c r="O131" s="67"/>
      <c r="P131" s="67"/>
    </row>
    <row r="132" spans="2:16" s="70" customFormat="1" ht="9">
      <c r="B132" s="125"/>
      <c r="D132" s="71"/>
      <c r="E132" s="72"/>
      <c r="F132" s="64"/>
      <c r="G132" s="65"/>
      <c r="H132" s="65"/>
      <c r="I132" s="66"/>
      <c r="J132" s="67"/>
      <c r="K132" s="67"/>
      <c r="L132" s="68"/>
      <c r="M132" s="67"/>
      <c r="N132" s="67"/>
      <c r="O132" s="67"/>
      <c r="P132" s="67"/>
    </row>
    <row r="133" spans="2:16" s="70" customFormat="1" ht="9">
      <c r="B133" s="125"/>
      <c r="D133" s="71"/>
      <c r="E133" s="72"/>
      <c r="F133" s="64"/>
      <c r="G133" s="65"/>
      <c r="H133" s="65"/>
      <c r="I133" s="66"/>
      <c r="J133" s="67"/>
      <c r="K133" s="67"/>
      <c r="L133" s="68"/>
      <c r="M133" s="67"/>
      <c r="N133" s="67"/>
      <c r="O133" s="67"/>
      <c r="P133" s="67"/>
    </row>
    <row r="134" spans="2:16" s="70" customFormat="1" ht="9">
      <c r="B134" s="125"/>
      <c r="D134" s="71"/>
      <c r="E134" s="72"/>
      <c r="F134" s="64"/>
      <c r="G134" s="65"/>
      <c r="H134" s="65"/>
      <c r="I134" s="66"/>
      <c r="J134" s="67"/>
      <c r="K134" s="67"/>
      <c r="L134" s="68"/>
      <c r="M134" s="67"/>
      <c r="N134" s="67"/>
      <c r="O134" s="67"/>
      <c r="P134" s="67"/>
    </row>
    <row r="135" spans="2:16" s="70" customFormat="1" ht="9">
      <c r="B135" s="125"/>
      <c r="D135" s="71"/>
      <c r="E135" s="72"/>
      <c r="F135" s="64"/>
      <c r="G135" s="65"/>
      <c r="H135" s="65"/>
      <c r="I135" s="66"/>
      <c r="J135" s="67"/>
      <c r="K135" s="67"/>
      <c r="L135" s="68"/>
      <c r="M135" s="67"/>
      <c r="N135" s="67"/>
      <c r="O135" s="67"/>
      <c r="P135" s="67"/>
    </row>
    <row r="136" spans="2:16" s="70" customFormat="1" ht="9">
      <c r="B136" s="125"/>
      <c r="D136" s="71"/>
      <c r="E136" s="72"/>
      <c r="F136" s="64"/>
      <c r="G136" s="65"/>
      <c r="H136" s="65"/>
      <c r="I136" s="66"/>
      <c r="J136" s="67"/>
      <c r="K136" s="67"/>
      <c r="L136" s="68"/>
      <c r="M136" s="67"/>
      <c r="N136" s="67"/>
      <c r="O136" s="67"/>
      <c r="P136" s="67"/>
    </row>
    <row r="137" spans="2:16" s="70" customFormat="1" ht="9">
      <c r="B137" s="125"/>
      <c r="D137" s="71"/>
      <c r="E137" s="72"/>
      <c r="F137" s="64"/>
      <c r="G137" s="65"/>
      <c r="H137" s="65"/>
      <c r="I137" s="66"/>
      <c r="J137" s="67"/>
      <c r="K137" s="67"/>
      <c r="L137" s="68"/>
      <c r="M137" s="67"/>
      <c r="N137" s="67"/>
      <c r="O137" s="67"/>
      <c r="P137" s="67"/>
    </row>
    <row r="138" spans="2:16" s="70" customFormat="1" ht="9">
      <c r="B138" s="125"/>
      <c r="D138" s="71"/>
      <c r="E138" s="72"/>
      <c r="F138" s="64"/>
      <c r="G138" s="65"/>
      <c r="H138" s="65"/>
      <c r="I138" s="66"/>
      <c r="J138" s="67"/>
      <c r="K138" s="67"/>
      <c r="L138" s="68"/>
      <c r="M138" s="67"/>
      <c r="N138" s="67"/>
      <c r="O138" s="67"/>
      <c r="P138" s="67"/>
    </row>
    <row r="139" spans="2:16" s="70" customFormat="1" ht="9">
      <c r="B139" s="125"/>
      <c r="D139" s="71"/>
      <c r="E139" s="72"/>
      <c r="F139" s="64"/>
      <c r="G139" s="65"/>
      <c r="H139" s="65"/>
      <c r="I139" s="66"/>
      <c r="J139" s="67"/>
      <c r="K139" s="67"/>
      <c r="L139" s="68"/>
      <c r="M139" s="67"/>
      <c r="N139" s="67"/>
      <c r="O139" s="67"/>
      <c r="P139" s="67"/>
    </row>
    <row r="140" spans="2:16" s="70" customFormat="1" ht="9">
      <c r="B140" s="125"/>
      <c r="D140" s="71"/>
      <c r="E140" s="72"/>
      <c r="F140" s="64"/>
      <c r="G140" s="65"/>
      <c r="H140" s="65"/>
      <c r="I140" s="66"/>
      <c r="J140" s="67"/>
      <c r="K140" s="67"/>
      <c r="L140" s="68"/>
      <c r="M140" s="67"/>
      <c r="N140" s="67"/>
      <c r="O140" s="67"/>
      <c r="P140" s="67"/>
    </row>
    <row r="141" spans="2:16" s="70" customFormat="1" ht="9">
      <c r="B141" s="125"/>
      <c r="D141" s="71"/>
      <c r="E141" s="72"/>
      <c r="F141" s="64"/>
      <c r="G141" s="65"/>
      <c r="H141" s="65"/>
      <c r="I141" s="66"/>
      <c r="J141" s="67"/>
      <c r="K141" s="67"/>
      <c r="L141" s="68"/>
      <c r="M141" s="67"/>
      <c r="N141" s="67"/>
      <c r="O141" s="67"/>
      <c r="P141" s="67"/>
    </row>
    <row r="142" spans="2:16" s="70" customFormat="1" ht="9">
      <c r="B142" s="125"/>
      <c r="D142" s="71"/>
      <c r="E142" s="72"/>
      <c r="F142" s="64"/>
      <c r="G142" s="65"/>
      <c r="H142" s="65"/>
      <c r="I142" s="66"/>
      <c r="J142" s="67"/>
      <c r="K142" s="67"/>
      <c r="L142" s="68"/>
      <c r="M142" s="67"/>
      <c r="N142" s="67"/>
      <c r="O142" s="67"/>
      <c r="P142" s="67"/>
    </row>
    <row r="143" spans="2:16" s="70" customFormat="1" ht="9">
      <c r="B143" s="125"/>
      <c r="D143" s="71"/>
      <c r="E143" s="72"/>
      <c r="F143" s="64"/>
      <c r="G143" s="65"/>
      <c r="H143" s="65"/>
      <c r="I143" s="66"/>
      <c r="J143" s="67"/>
      <c r="K143" s="67"/>
      <c r="L143" s="68"/>
      <c r="M143" s="67"/>
      <c r="N143" s="67"/>
      <c r="O143" s="67"/>
      <c r="P143" s="67"/>
    </row>
    <row r="144" spans="2:16" s="70" customFormat="1" ht="9">
      <c r="B144" s="125"/>
      <c r="D144" s="71"/>
      <c r="E144" s="72"/>
      <c r="F144" s="64"/>
      <c r="G144" s="65"/>
      <c r="H144" s="65"/>
      <c r="I144" s="66"/>
      <c r="J144" s="67"/>
      <c r="K144" s="67"/>
      <c r="L144" s="68"/>
      <c r="M144" s="67"/>
      <c r="N144" s="67"/>
      <c r="O144" s="67"/>
      <c r="P144" s="67"/>
    </row>
    <row r="145" spans="2:16" s="70" customFormat="1" ht="9">
      <c r="B145" s="125"/>
      <c r="D145" s="71"/>
      <c r="E145" s="72"/>
      <c r="F145" s="64"/>
      <c r="G145" s="65"/>
      <c r="H145" s="65"/>
      <c r="I145" s="66"/>
      <c r="J145" s="67"/>
      <c r="K145" s="67"/>
      <c r="L145" s="68"/>
      <c r="M145" s="67"/>
      <c r="N145" s="67"/>
      <c r="O145" s="67"/>
      <c r="P145" s="67"/>
    </row>
    <row r="146" spans="2:16" s="70" customFormat="1" ht="9">
      <c r="B146" s="125"/>
      <c r="D146" s="71"/>
      <c r="E146" s="72"/>
      <c r="F146" s="64"/>
      <c r="G146" s="65"/>
      <c r="H146" s="65"/>
      <c r="I146" s="66"/>
      <c r="J146" s="67"/>
      <c r="K146" s="67"/>
      <c r="L146" s="68"/>
      <c r="M146" s="67"/>
      <c r="N146" s="67"/>
      <c r="O146" s="67"/>
      <c r="P146" s="67"/>
    </row>
    <row r="147" spans="2:16" s="70" customFormat="1" ht="9">
      <c r="B147" s="125"/>
      <c r="D147" s="71"/>
      <c r="E147" s="72"/>
      <c r="F147" s="64"/>
      <c r="G147" s="65"/>
      <c r="H147" s="65"/>
      <c r="I147" s="66"/>
      <c r="J147" s="67"/>
      <c r="K147" s="67"/>
      <c r="L147" s="68"/>
      <c r="M147" s="67"/>
      <c r="N147" s="67"/>
      <c r="O147" s="67"/>
      <c r="P147" s="67"/>
    </row>
    <row r="148" spans="2:16" s="70" customFormat="1" ht="9">
      <c r="B148" s="125"/>
      <c r="D148" s="71"/>
      <c r="E148" s="72"/>
      <c r="F148" s="64"/>
      <c r="G148" s="65"/>
      <c r="H148" s="65"/>
      <c r="I148" s="66"/>
      <c r="J148" s="67"/>
      <c r="K148" s="67"/>
      <c r="L148" s="68"/>
      <c r="M148" s="67"/>
      <c r="N148" s="67"/>
      <c r="O148" s="67"/>
      <c r="P148" s="67"/>
    </row>
    <row r="149" spans="2:16" s="70" customFormat="1" ht="9">
      <c r="B149" s="125"/>
      <c r="D149" s="71"/>
      <c r="E149" s="72"/>
      <c r="F149" s="64"/>
      <c r="G149" s="65"/>
      <c r="H149" s="65"/>
      <c r="I149" s="66"/>
      <c r="J149" s="67"/>
      <c r="K149" s="67"/>
      <c r="L149" s="68"/>
      <c r="M149" s="67"/>
      <c r="N149" s="67"/>
      <c r="O149" s="67"/>
      <c r="P149" s="67"/>
    </row>
    <row r="150" spans="2:16" s="70" customFormat="1" ht="9">
      <c r="B150" s="125"/>
      <c r="D150" s="71"/>
      <c r="E150" s="72"/>
      <c r="F150" s="64"/>
      <c r="G150" s="65"/>
      <c r="H150" s="65"/>
      <c r="I150" s="66"/>
      <c r="J150" s="67"/>
      <c r="K150" s="67"/>
      <c r="L150" s="68"/>
      <c r="M150" s="67"/>
      <c r="N150" s="67"/>
      <c r="O150" s="67"/>
      <c r="P150" s="67"/>
    </row>
    <row r="151" spans="2:16" s="70" customFormat="1" ht="9">
      <c r="B151" s="125"/>
      <c r="D151" s="71"/>
      <c r="E151" s="72"/>
      <c r="F151" s="64"/>
      <c r="G151" s="65"/>
      <c r="H151" s="65"/>
      <c r="I151" s="66"/>
      <c r="J151" s="67"/>
      <c r="K151" s="67"/>
      <c r="L151" s="68"/>
      <c r="M151" s="67"/>
      <c r="N151" s="67"/>
      <c r="O151" s="67"/>
      <c r="P151" s="67"/>
    </row>
    <row r="152" spans="2:16" s="70" customFormat="1" ht="9">
      <c r="B152" s="125"/>
      <c r="D152" s="71"/>
      <c r="E152" s="72"/>
      <c r="F152" s="64"/>
      <c r="G152" s="65"/>
      <c r="H152" s="65"/>
      <c r="I152" s="66"/>
      <c r="J152" s="67"/>
      <c r="K152" s="67"/>
      <c r="L152" s="68"/>
      <c r="M152" s="67"/>
      <c r="N152" s="67"/>
      <c r="O152" s="67"/>
      <c r="P152" s="67"/>
    </row>
    <row r="153" spans="2:16" s="70" customFormat="1" ht="9">
      <c r="B153" s="125"/>
      <c r="D153" s="71"/>
      <c r="E153" s="72"/>
      <c r="F153" s="64"/>
      <c r="G153" s="65"/>
      <c r="H153" s="65"/>
      <c r="I153" s="66"/>
      <c r="J153" s="67"/>
      <c r="K153" s="67"/>
      <c r="L153" s="68"/>
      <c r="M153" s="67"/>
      <c r="N153" s="67"/>
      <c r="O153" s="67"/>
      <c r="P153" s="67"/>
    </row>
    <row r="154" spans="2:16" s="70" customFormat="1" ht="9">
      <c r="B154" s="125"/>
      <c r="D154" s="71"/>
      <c r="E154" s="72"/>
      <c r="F154" s="64"/>
      <c r="G154" s="65"/>
      <c r="H154" s="65"/>
      <c r="I154" s="66"/>
      <c r="J154" s="67"/>
      <c r="K154" s="67"/>
      <c r="L154" s="68"/>
      <c r="M154" s="67"/>
      <c r="N154" s="67"/>
      <c r="O154" s="67"/>
      <c r="P154" s="67"/>
    </row>
    <row r="155" spans="2:16" s="70" customFormat="1" ht="9">
      <c r="B155" s="125"/>
      <c r="D155" s="71"/>
      <c r="E155" s="72"/>
      <c r="F155" s="64"/>
      <c r="G155" s="65"/>
      <c r="H155" s="65"/>
      <c r="I155" s="66"/>
      <c r="J155" s="67"/>
      <c r="K155" s="67"/>
      <c r="L155" s="68"/>
      <c r="M155" s="67"/>
      <c r="N155" s="67"/>
      <c r="O155" s="67"/>
      <c r="P155" s="67"/>
    </row>
    <row r="156" spans="2:16" s="70" customFormat="1" ht="9">
      <c r="B156" s="125"/>
      <c r="D156" s="71"/>
      <c r="E156" s="72"/>
      <c r="F156" s="64"/>
      <c r="G156" s="65"/>
      <c r="H156" s="65"/>
      <c r="I156" s="66"/>
      <c r="J156" s="67"/>
      <c r="K156" s="67"/>
      <c r="L156" s="68"/>
      <c r="M156" s="67"/>
      <c r="N156" s="67"/>
      <c r="O156" s="67"/>
      <c r="P156" s="67"/>
    </row>
    <row r="157" spans="2:16" s="70" customFormat="1" ht="9">
      <c r="B157" s="125"/>
      <c r="D157" s="71"/>
      <c r="E157" s="72"/>
      <c r="F157" s="64"/>
      <c r="G157" s="65"/>
      <c r="H157" s="65"/>
      <c r="I157" s="66"/>
      <c r="J157" s="67"/>
      <c r="K157" s="67"/>
      <c r="L157" s="68"/>
      <c r="M157" s="67"/>
      <c r="N157" s="67"/>
      <c r="O157" s="67"/>
      <c r="P157" s="67"/>
    </row>
    <row r="158" spans="2:16" s="70" customFormat="1" ht="9">
      <c r="B158" s="125"/>
      <c r="D158" s="71"/>
      <c r="E158" s="72"/>
      <c r="F158" s="64"/>
      <c r="G158" s="65"/>
      <c r="H158" s="65"/>
      <c r="I158" s="66"/>
      <c r="J158" s="67"/>
      <c r="K158" s="67"/>
      <c r="L158" s="68"/>
      <c r="M158" s="67"/>
      <c r="N158" s="67"/>
      <c r="O158" s="67"/>
      <c r="P158" s="67"/>
    </row>
    <row r="159" spans="2:16" s="70" customFormat="1" ht="9">
      <c r="B159" s="125"/>
      <c r="D159" s="71"/>
      <c r="E159" s="72"/>
      <c r="F159" s="64"/>
      <c r="G159" s="65"/>
      <c r="H159" s="65"/>
      <c r="I159" s="66"/>
      <c r="J159" s="67"/>
      <c r="K159" s="67"/>
      <c r="L159" s="68"/>
      <c r="M159" s="67"/>
      <c r="N159" s="67"/>
      <c r="O159" s="67"/>
      <c r="P159" s="67"/>
    </row>
    <row r="160" spans="2:16" s="70" customFormat="1" ht="9">
      <c r="B160" s="125"/>
      <c r="D160" s="71"/>
      <c r="E160" s="72"/>
      <c r="F160" s="64"/>
      <c r="G160" s="65"/>
      <c r="H160" s="65"/>
      <c r="I160" s="66"/>
      <c r="J160" s="67"/>
      <c r="K160" s="67"/>
      <c r="L160" s="68"/>
      <c r="M160" s="67"/>
      <c r="N160" s="67"/>
      <c r="O160" s="67"/>
      <c r="P160" s="67"/>
    </row>
    <row r="161" spans="2:16" s="70" customFormat="1" ht="9">
      <c r="B161" s="125"/>
      <c r="D161" s="71"/>
      <c r="E161" s="72"/>
      <c r="F161" s="64"/>
      <c r="G161" s="65"/>
      <c r="H161" s="65"/>
      <c r="I161" s="66"/>
      <c r="J161" s="67"/>
      <c r="K161" s="67"/>
      <c r="L161" s="68"/>
      <c r="M161" s="67"/>
      <c r="N161" s="67"/>
      <c r="O161" s="67"/>
      <c r="P161" s="67"/>
    </row>
    <row r="162" spans="2:16" s="70" customFormat="1" ht="9">
      <c r="B162" s="125"/>
      <c r="D162" s="71"/>
      <c r="E162" s="72"/>
      <c r="F162" s="64"/>
      <c r="G162" s="65"/>
      <c r="H162" s="65"/>
      <c r="I162" s="66"/>
      <c r="J162" s="67"/>
      <c r="K162" s="67"/>
      <c r="L162" s="68"/>
      <c r="M162" s="67"/>
      <c r="N162" s="67"/>
      <c r="O162" s="67"/>
      <c r="P162" s="67"/>
    </row>
    <row r="163" spans="2:16" s="70" customFormat="1" ht="9">
      <c r="B163" s="125"/>
      <c r="D163" s="71"/>
      <c r="E163" s="72"/>
      <c r="F163" s="64"/>
      <c r="G163" s="65"/>
      <c r="H163" s="65"/>
      <c r="I163" s="66"/>
      <c r="J163" s="67"/>
      <c r="K163" s="67"/>
      <c r="L163" s="68"/>
      <c r="M163" s="67"/>
      <c r="N163" s="67"/>
      <c r="O163" s="67"/>
      <c r="P163" s="67"/>
    </row>
    <row r="164" spans="2:16" s="70" customFormat="1" ht="9">
      <c r="B164" s="125"/>
      <c r="D164" s="71"/>
      <c r="E164" s="72"/>
      <c r="F164" s="64"/>
      <c r="G164" s="65"/>
      <c r="H164" s="65"/>
      <c r="I164" s="66"/>
      <c r="J164" s="67"/>
      <c r="K164" s="67"/>
      <c r="L164" s="68"/>
      <c r="M164" s="67"/>
      <c r="N164" s="67"/>
      <c r="O164" s="67"/>
      <c r="P164" s="67"/>
    </row>
    <row r="165" spans="2:16" s="70" customFormat="1" ht="9">
      <c r="B165" s="125"/>
      <c r="D165" s="71"/>
      <c r="E165" s="72"/>
      <c r="F165" s="64"/>
      <c r="G165" s="65"/>
      <c r="H165" s="65"/>
      <c r="I165" s="66"/>
      <c r="J165" s="67"/>
      <c r="K165" s="67"/>
      <c r="L165" s="68"/>
      <c r="M165" s="67"/>
      <c r="N165" s="67"/>
      <c r="O165" s="67"/>
      <c r="P165" s="67"/>
    </row>
    <row r="166" spans="2:16" s="70" customFormat="1" ht="9">
      <c r="B166" s="125"/>
      <c r="D166" s="71"/>
      <c r="E166" s="72"/>
      <c r="F166" s="64"/>
      <c r="G166" s="65"/>
      <c r="H166" s="65"/>
      <c r="I166" s="66"/>
      <c r="J166" s="67"/>
      <c r="K166" s="67"/>
      <c r="L166" s="68"/>
      <c r="M166" s="67"/>
      <c r="N166" s="67"/>
      <c r="O166" s="67"/>
      <c r="P166" s="67"/>
    </row>
    <row r="167" spans="2:16" s="70" customFormat="1" ht="9">
      <c r="B167" s="125"/>
      <c r="D167" s="71"/>
      <c r="E167" s="72"/>
      <c r="F167" s="64"/>
      <c r="G167" s="65"/>
      <c r="H167" s="65"/>
      <c r="I167" s="66"/>
      <c r="J167" s="67"/>
      <c r="K167" s="67"/>
      <c r="L167" s="68"/>
      <c r="M167" s="67"/>
      <c r="N167" s="67"/>
      <c r="O167" s="67"/>
      <c r="P167" s="67"/>
    </row>
    <row r="168" spans="2:16" s="70" customFormat="1" ht="9">
      <c r="B168" s="125"/>
      <c r="D168" s="71"/>
      <c r="E168" s="72"/>
      <c r="F168" s="64"/>
      <c r="G168" s="65"/>
      <c r="H168" s="65"/>
      <c r="I168" s="66"/>
      <c r="J168" s="67"/>
      <c r="K168" s="67"/>
      <c r="L168" s="68"/>
      <c r="M168" s="67"/>
      <c r="N168" s="67"/>
      <c r="O168" s="67"/>
      <c r="P168" s="67"/>
    </row>
    <row r="169" spans="2:16" s="70" customFormat="1" ht="9">
      <c r="B169" s="125"/>
      <c r="D169" s="71"/>
      <c r="E169" s="72"/>
      <c r="F169" s="64"/>
      <c r="G169" s="65"/>
      <c r="H169" s="65"/>
      <c r="I169" s="66"/>
      <c r="J169" s="67"/>
      <c r="K169" s="67"/>
      <c r="L169" s="68"/>
      <c r="M169" s="67"/>
      <c r="N169" s="67"/>
      <c r="O169" s="67"/>
      <c r="P169" s="67"/>
    </row>
    <row r="170" spans="2:16" s="70" customFormat="1" ht="9">
      <c r="B170" s="125"/>
      <c r="D170" s="71"/>
      <c r="E170" s="72"/>
      <c r="F170" s="64"/>
      <c r="G170" s="65"/>
      <c r="H170" s="65"/>
      <c r="I170" s="66"/>
      <c r="J170" s="67"/>
      <c r="K170" s="67"/>
      <c r="L170" s="68"/>
      <c r="M170" s="67"/>
      <c r="N170" s="67"/>
      <c r="O170" s="67"/>
      <c r="P170" s="67"/>
    </row>
    <row r="171" spans="2:16" s="70" customFormat="1" ht="9">
      <c r="B171" s="125"/>
      <c r="D171" s="71"/>
      <c r="E171" s="72"/>
      <c r="F171" s="64"/>
      <c r="G171" s="65"/>
      <c r="H171" s="65"/>
      <c r="I171" s="66"/>
      <c r="J171" s="67"/>
      <c r="K171" s="67"/>
      <c r="L171" s="68"/>
      <c r="M171" s="67"/>
      <c r="N171" s="67"/>
      <c r="O171" s="67"/>
      <c r="P171" s="67"/>
    </row>
    <row r="172" spans="2:16" s="70" customFormat="1" ht="9">
      <c r="B172" s="125"/>
      <c r="D172" s="71"/>
      <c r="E172" s="72"/>
      <c r="F172" s="64"/>
      <c r="G172" s="65"/>
      <c r="H172" s="65"/>
      <c r="I172" s="66"/>
      <c r="J172" s="67"/>
      <c r="K172" s="67"/>
      <c r="L172" s="68"/>
      <c r="M172" s="67"/>
      <c r="N172" s="67"/>
      <c r="O172" s="67"/>
      <c r="P172" s="67"/>
    </row>
    <row r="173" spans="2:16" s="70" customFormat="1" ht="9">
      <c r="B173" s="125"/>
      <c r="D173" s="71"/>
      <c r="E173" s="72"/>
      <c r="F173" s="64"/>
      <c r="G173" s="65"/>
      <c r="H173" s="65"/>
      <c r="I173" s="66"/>
      <c r="J173" s="67"/>
      <c r="K173" s="67"/>
      <c r="L173" s="68"/>
      <c r="M173" s="67"/>
      <c r="N173" s="67"/>
      <c r="O173" s="67"/>
      <c r="P173" s="67"/>
    </row>
    <row r="174" spans="2:16" s="70" customFormat="1" ht="9">
      <c r="B174" s="125"/>
      <c r="D174" s="71"/>
      <c r="E174" s="72"/>
      <c r="F174" s="64"/>
      <c r="G174" s="65"/>
      <c r="H174" s="65"/>
      <c r="I174" s="66"/>
      <c r="J174" s="67"/>
      <c r="K174" s="67"/>
      <c r="L174" s="68"/>
      <c r="M174" s="67"/>
      <c r="N174" s="67"/>
      <c r="O174" s="67"/>
      <c r="P174" s="67"/>
    </row>
    <row r="175" spans="2:16" s="70" customFormat="1" ht="9">
      <c r="B175" s="125"/>
      <c r="D175" s="71"/>
      <c r="E175" s="72"/>
      <c r="F175" s="64"/>
      <c r="G175" s="65"/>
      <c r="H175" s="65"/>
      <c r="I175" s="66"/>
      <c r="J175" s="67"/>
      <c r="K175" s="67"/>
      <c r="L175" s="68"/>
      <c r="M175" s="67"/>
      <c r="N175" s="67"/>
      <c r="O175" s="67"/>
      <c r="P175" s="67"/>
    </row>
    <row r="176" spans="2:16" s="70" customFormat="1" ht="9">
      <c r="B176" s="125"/>
      <c r="D176" s="71"/>
      <c r="E176" s="72"/>
      <c r="F176" s="64"/>
      <c r="G176" s="65"/>
      <c r="H176" s="65"/>
      <c r="I176" s="66"/>
      <c r="J176" s="67"/>
      <c r="K176" s="67"/>
      <c r="L176" s="68"/>
      <c r="M176" s="67"/>
      <c r="N176" s="67"/>
      <c r="O176" s="67"/>
      <c r="P176" s="67"/>
    </row>
    <row r="177" spans="2:16" s="70" customFormat="1" ht="9">
      <c r="B177" s="125"/>
      <c r="D177" s="71"/>
      <c r="E177" s="72"/>
      <c r="F177" s="64"/>
      <c r="G177" s="65"/>
      <c r="H177" s="65"/>
      <c r="I177" s="66"/>
      <c r="J177" s="67"/>
      <c r="K177" s="67"/>
      <c r="L177" s="68"/>
      <c r="M177" s="67"/>
      <c r="N177" s="67"/>
      <c r="O177" s="67"/>
      <c r="P177" s="67"/>
    </row>
    <row r="178" spans="2:16" s="70" customFormat="1" ht="9">
      <c r="B178" s="125"/>
      <c r="D178" s="71"/>
      <c r="E178" s="72"/>
      <c r="F178" s="64"/>
      <c r="G178" s="65"/>
      <c r="H178" s="65"/>
      <c r="I178" s="66"/>
      <c r="J178" s="67"/>
      <c r="K178" s="67"/>
      <c r="L178" s="68"/>
      <c r="M178" s="67"/>
      <c r="N178" s="67"/>
      <c r="O178" s="67"/>
      <c r="P178" s="67"/>
    </row>
    <row r="179" spans="2:16" s="70" customFormat="1" ht="9">
      <c r="B179" s="125"/>
      <c r="D179" s="71"/>
      <c r="E179" s="72"/>
      <c r="F179" s="64"/>
      <c r="G179" s="65"/>
      <c r="H179" s="65"/>
      <c r="I179" s="66"/>
      <c r="J179" s="67"/>
      <c r="K179" s="67"/>
      <c r="L179" s="68"/>
      <c r="M179" s="67"/>
      <c r="N179" s="67"/>
      <c r="O179" s="67"/>
      <c r="P179" s="67"/>
    </row>
    <row r="180" spans="2:16" s="70" customFormat="1" ht="9">
      <c r="B180" s="125"/>
      <c r="D180" s="71"/>
      <c r="E180" s="72"/>
      <c r="F180" s="64"/>
      <c r="G180" s="65"/>
      <c r="H180" s="65"/>
      <c r="I180" s="66"/>
      <c r="J180" s="67"/>
      <c r="K180" s="67"/>
      <c r="L180" s="68"/>
      <c r="M180" s="67"/>
      <c r="N180" s="67"/>
      <c r="O180" s="67"/>
      <c r="P180" s="67"/>
    </row>
    <row r="181" spans="2:16" s="70" customFormat="1" ht="9">
      <c r="B181" s="125"/>
      <c r="D181" s="71"/>
      <c r="E181" s="72"/>
      <c r="F181" s="64"/>
      <c r="G181" s="65"/>
      <c r="H181" s="65"/>
      <c r="I181" s="66"/>
      <c r="J181" s="67"/>
      <c r="K181" s="67"/>
      <c r="L181" s="68"/>
      <c r="M181" s="67"/>
      <c r="N181" s="67"/>
      <c r="O181" s="67"/>
      <c r="P181" s="67"/>
    </row>
    <row r="182" spans="2:16" s="70" customFormat="1" ht="9">
      <c r="B182" s="125"/>
      <c r="D182" s="71"/>
      <c r="E182" s="72"/>
      <c r="F182" s="64"/>
      <c r="G182" s="65"/>
      <c r="H182" s="65"/>
      <c r="I182" s="66"/>
      <c r="J182" s="67"/>
      <c r="K182" s="67"/>
      <c r="L182" s="68"/>
      <c r="M182" s="67"/>
      <c r="N182" s="67"/>
      <c r="O182" s="67"/>
      <c r="P182" s="67"/>
    </row>
    <row r="183" spans="2:16" s="70" customFormat="1" ht="9">
      <c r="B183" s="125"/>
      <c r="D183" s="71"/>
      <c r="E183" s="72"/>
      <c r="F183" s="64"/>
      <c r="G183" s="65"/>
      <c r="H183" s="65"/>
      <c r="I183" s="66"/>
      <c r="J183" s="67"/>
      <c r="K183" s="67"/>
      <c r="L183" s="68"/>
      <c r="M183" s="67"/>
      <c r="N183" s="67"/>
      <c r="O183" s="67"/>
      <c r="P183" s="67"/>
    </row>
    <row r="184" spans="2:16" s="70" customFormat="1" ht="9">
      <c r="B184" s="125"/>
      <c r="D184" s="71"/>
      <c r="E184" s="72"/>
      <c r="F184" s="64"/>
      <c r="G184" s="65"/>
      <c r="H184" s="65"/>
      <c r="I184" s="66"/>
      <c r="J184" s="67"/>
      <c r="K184" s="67"/>
      <c r="L184" s="68"/>
      <c r="M184" s="67"/>
      <c r="N184" s="67"/>
      <c r="O184" s="67"/>
      <c r="P184" s="67"/>
    </row>
    <row r="185" spans="2:16" s="70" customFormat="1" ht="9">
      <c r="B185" s="125"/>
      <c r="D185" s="71"/>
      <c r="E185" s="72"/>
      <c r="F185" s="64"/>
      <c r="G185" s="65"/>
      <c r="H185" s="65"/>
      <c r="I185" s="66"/>
      <c r="J185" s="67"/>
      <c r="K185" s="67"/>
      <c r="L185" s="68"/>
      <c r="M185" s="67"/>
      <c r="N185" s="67"/>
      <c r="O185" s="67"/>
      <c r="P185" s="67"/>
    </row>
    <row r="186" spans="2:16" s="70" customFormat="1" ht="9">
      <c r="B186" s="125"/>
      <c r="D186" s="71"/>
      <c r="E186" s="72"/>
      <c r="F186" s="64"/>
      <c r="G186" s="65"/>
      <c r="H186" s="65"/>
      <c r="I186" s="66"/>
      <c r="J186" s="67"/>
      <c r="K186" s="67"/>
      <c r="L186" s="68"/>
      <c r="M186" s="67"/>
      <c r="N186" s="67"/>
      <c r="O186" s="67"/>
      <c r="P186" s="67"/>
    </row>
    <row r="187" spans="2:16" s="70" customFormat="1" ht="9">
      <c r="B187" s="125"/>
      <c r="D187" s="71"/>
      <c r="E187" s="72"/>
      <c r="F187" s="64"/>
      <c r="G187" s="65"/>
      <c r="H187" s="65"/>
      <c r="I187" s="66"/>
      <c r="J187" s="67"/>
      <c r="K187" s="67"/>
      <c r="L187" s="68"/>
      <c r="M187" s="67"/>
      <c r="N187" s="67"/>
      <c r="O187" s="67"/>
      <c r="P187" s="67"/>
    </row>
    <row r="188" spans="2:16" s="70" customFormat="1" ht="9">
      <c r="B188" s="125"/>
      <c r="D188" s="71"/>
      <c r="E188" s="72"/>
      <c r="F188" s="64"/>
      <c r="G188" s="65"/>
      <c r="H188" s="65"/>
      <c r="I188" s="66"/>
      <c r="J188" s="67"/>
      <c r="K188" s="67"/>
      <c r="L188" s="68"/>
      <c r="M188" s="67"/>
      <c r="N188" s="67"/>
      <c r="O188" s="67"/>
      <c r="P188" s="67"/>
    </row>
    <row r="189" spans="2:16" s="70" customFormat="1" ht="9">
      <c r="B189" s="125"/>
      <c r="D189" s="71"/>
      <c r="E189" s="72"/>
      <c r="F189" s="64"/>
      <c r="G189" s="65"/>
      <c r="H189" s="65"/>
      <c r="I189" s="66"/>
      <c r="J189" s="67"/>
      <c r="K189" s="67"/>
      <c r="L189" s="68"/>
      <c r="M189" s="67"/>
      <c r="N189" s="67"/>
      <c r="O189" s="67"/>
      <c r="P189" s="67"/>
    </row>
    <row r="190" spans="2:16" s="70" customFormat="1" ht="9">
      <c r="B190" s="125"/>
      <c r="D190" s="71"/>
      <c r="E190" s="72"/>
      <c r="F190" s="64"/>
      <c r="G190" s="65"/>
      <c r="H190" s="65"/>
      <c r="I190" s="66"/>
      <c r="J190" s="67"/>
      <c r="K190" s="67"/>
      <c r="L190" s="68"/>
      <c r="M190" s="67"/>
      <c r="N190" s="67"/>
      <c r="O190" s="67"/>
      <c r="P190" s="67"/>
    </row>
    <row r="191" spans="2:16" s="70" customFormat="1" ht="9">
      <c r="B191" s="125"/>
      <c r="D191" s="71"/>
      <c r="E191" s="72"/>
      <c r="F191" s="64"/>
      <c r="G191" s="65"/>
      <c r="H191" s="65"/>
      <c r="I191" s="66"/>
      <c r="J191" s="67"/>
      <c r="K191" s="67"/>
      <c r="L191" s="68"/>
      <c r="M191" s="67"/>
      <c r="N191" s="67"/>
      <c r="O191" s="67"/>
      <c r="P191" s="67"/>
    </row>
    <row r="192" spans="2:16" s="70" customFormat="1" ht="9">
      <c r="B192" s="125"/>
      <c r="D192" s="71"/>
      <c r="E192" s="72"/>
      <c r="F192" s="64"/>
      <c r="G192" s="65"/>
      <c r="H192" s="65"/>
      <c r="I192" s="66"/>
      <c r="J192" s="67"/>
      <c r="K192" s="67"/>
      <c r="L192" s="68"/>
      <c r="M192" s="67"/>
      <c r="N192" s="67"/>
      <c r="O192" s="67"/>
      <c r="P192" s="67"/>
    </row>
    <row r="193" spans="2:16" s="70" customFormat="1" ht="9">
      <c r="B193" s="125"/>
      <c r="D193" s="71"/>
      <c r="E193" s="72"/>
      <c r="F193" s="64"/>
      <c r="G193" s="65"/>
      <c r="H193" s="65"/>
      <c r="I193" s="66"/>
      <c r="J193" s="67"/>
      <c r="K193" s="67"/>
      <c r="L193" s="68"/>
      <c r="M193" s="67"/>
      <c r="N193" s="67"/>
      <c r="O193" s="67"/>
      <c r="P193" s="67"/>
    </row>
    <row r="194" spans="2:16" s="70" customFormat="1" ht="9">
      <c r="B194" s="125"/>
      <c r="D194" s="71"/>
      <c r="E194" s="72"/>
      <c r="F194" s="64"/>
      <c r="G194" s="65"/>
      <c r="H194" s="65"/>
      <c r="I194" s="66"/>
      <c r="J194" s="67"/>
      <c r="K194" s="67"/>
      <c r="L194" s="68"/>
      <c r="M194" s="67"/>
      <c r="N194" s="67"/>
      <c r="O194" s="67"/>
      <c r="P194" s="67"/>
    </row>
    <row r="195" spans="2:16" s="70" customFormat="1" ht="9">
      <c r="B195" s="125"/>
      <c r="D195" s="71"/>
      <c r="E195" s="72"/>
      <c r="F195" s="64"/>
      <c r="G195" s="65"/>
      <c r="H195" s="65"/>
      <c r="I195" s="66"/>
      <c r="J195" s="67"/>
      <c r="K195" s="67"/>
      <c r="L195" s="68"/>
      <c r="M195" s="67"/>
      <c r="N195" s="67"/>
      <c r="O195" s="67"/>
      <c r="P195" s="67"/>
    </row>
    <row r="196" spans="2:16" s="70" customFormat="1" ht="9">
      <c r="B196" s="125"/>
      <c r="D196" s="71"/>
      <c r="E196" s="72"/>
      <c r="F196" s="64"/>
      <c r="G196" s="65"/>
      <c r="H196" s="65"/>
      <c r="I196" s="66"/>
      <c r="J196" s="67"/>
      <c r="K196" s="67"/>
      <c r="L196" s="68"/>
      <c r="M196" s="67"/>
      <c r="N196" s="67"/>
      <c r="O196" s="67"/>
      <c r="P196" s="67"/>
    </row>
    <row r="197" spans="2:16" s="70" customFormat="1" ht="9">
      <c r="B197" s="125"/>
      <c r="D197" s="71"/>
      <c r="E197" s="72"/>
      <c r="F197" s="64"/>
      <c r="G197" s="65"/>
      <c r="H197" s="65"/>
      <c r="I197" s="66"/>
      <c r="J197" s="67"/>
      <c r="K197" s="67"/>
      <c r="L197" s="68"/>
      <c r="M197" s="67"/>
      <c r="N197" s="67"/>
      <c r="O197" s="67"/>
      <c r="P197" s="67"/>
    </row>
  </sheetData>
  <sheetProtection/>
  <mergeCells count="17">
    <mergeCell ref="C92:H92"/>
    <mergeCell ref="C84:H84"/>
    <mergeCell ref="C83:H83"/>
    <mergeCell ref="C86:H86"/>
    <mergeCell ref="C87:H87"/>
    <mergeCell ref="C3:H3"/>
    <mergeCell ref="D5:E7"/>
    <mergeCell ref="F5:F7"/>
    <mergeCell ref="G5:H5"/>
    <mergeCell ref="G6:G7"/>
    <mergeCell ref="C81:H81"/>
    <mergeCell ref="C5:C7"/>
    <mergeCell ref="G56:G57"/>
    <mergeCell ref="H56:H57"/>
    <mergeCell ref="F56:F57"/>
    <mergeCell ref="E56:E57"/>
    <mergeCell ref="D56:D5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ignoredErrors>
    <ignoredError sqref="D63" formula="1"/>
  </ignoredErrors>
</worksheet>
</file>

<file path=xl/worksheets/sheet10.xml><?xml version="1.0" encoding="utf-8"?>
<worksheet xmlns="http://schemas.openxmlformats.org/spreadsheetml/2006/main" xmlns:r="http://schemas.openxmlformats.org/officeDocument/2006/relationships">
  <dimension ref="A2:Q91"/>
  <sheetViews>
    <sheetView showZeros="0" zoomScaleSheetLayoutView="130" zoomScalePageLayoutView="0" workbookViewId="0" topLeftCell="A37">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1858</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1858</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188975.51419999998</v>
      </c>
      <c r="E10" s="92" t="s">
        <v>24</v>
      </c>
      <c r="F10" s="22" t="s">
        <v>77</v>
      </c>
      <c r="G10" s="93">
        <v>333938</v>
      </c>
      <c r="H10" s="94">
        <v>556562</v>
      </c>
      <c r="I10" s="95"/>
      <c r="J10" s="96"/>
      <c r="L10" s="68"/>
    </row>
    <row r="11" spans="2:12" s="67" customFormat="1" ht="10.5" customHeight="1">
      <c r="B11" s="89">
        <v>2</v>
      </c>
      <c r="C11" s="90" t="s">
        <v>38</v>
      </c>
      <c r="D11" s="91">
        <f t="shared" si="0"/>
        <v>25814.6603</v>
      </c>
      <c r="E11" s="92" t="s">
        <v>24</v>
      </c>
      <c r="F11" s="22" t="s">
        <v>77</v>
      </c>
      <c r="G11" s="97">
        <v>45617</v>
      </c>
      <c r="H11" s="98">
        <v>57022</v>
      </c>
      <c r="I11" s="66"/>
      <c r="L11" s="68"/>
    </row>
    <row r="12" spans="2:12" s="67" customFormat="1" ht="10.5" customHeight="1">
      <c r="B12" s="89">
        <v>3</v>
      </c>
      <c r="C12" s="90" t="s">
        <v>5</v>
      </c>
      <c r="D12" s="91">
        <f t="shared" si="0"/>
        <v>338.40819999999997</v>
      </c>
      <c r="E12" s="92" t="s">
        <v>24</v>
      </c>
      <c r="F12" s="22" t="s">
        <v>77</v>
      </c>
      <c r="G12" s="97">
        <v>598</v>
      </c>
      <c r="H12" s="98">
        <v>399</v>
      </c>
      <c r="I12" s="66"/>
      <c r="L12" s="68"/>
    </row>
    <row r="13" spans="2:12" s="67" customFormat="1" ht="10.5" customHeight="1">
      <c r="B13" s="89">
        <v>4</v>
      </c>
      <c r="C13" s="90" t="s">
        <v>10</v>
      </c>
      <c r="D13" s="91"/>
      <c r="E13" s="92"/>
      <c r="F13" s="22"/>
      <c r="G13" s="97" t="s">
        <v>93</v>
      </c>
      <c r="H13" s="98" t="s">
        <v>93</v>
      </c>
      <c r="I13" s="66"/>
      <c r="L13" s="68"/>
    </row>
    <row r="14" spans="2:12" s="67" customFormat="1" ht="10.5" customHeight="1">
      <c r="B14" s="89">
        <v>5</v>
      </c>
      <c r="C14" s="90" t="s">
        <v>4</v>
      </c>
      <c r="D14" s="91">
        <f t="shared" si="0"/>
        <v>412283.04959999997</v>
      </c>
      <c r="E14" s="92" t="s">
        <v>24</v>
      </c>
      <c r="F14" s="22" t="s">
        <v>77</v>
      </c>
      <c r="G14" s="97">
        <v>728544</v>
      </c>
      <c r="H14" s="98">
        <v>582829</v>
      </c>
      <c r="I14" s="96"/>
      <c r="L14" s="68"/>
    </row>
    <row r="15" spans="2:12" s="67" customFormat="1" ht="10.5" customHeight="1">
      <c r="B15" s="89">
        <v>6</v>
      </c>
      <c r="C15" s="90" t="s">
        <v>6</v>
      </c>
      <c r="D15" s="91">
        <f t="shared" si="0"/>
        <v>7407.0651</v>
      </c>
      <c r="E15" s="92" t="s">
        <v>24</v>
      </c>
      <c r="F15" s="22" t="s">
        <v>77</v>
      </c>
      <c r="G15" s="97">
        <v>13089</v>
      </c>
      <c r="H15" s="98">
        <v>4363</v>
      </c>
      <c r="I15" s="96"/>
      <c r="L15" s="68"/>
    </row>
    <row r="16" spans="2:12" s="67" customFormat="1" ht="10.5" customHeight="1">
      <c r="B16" s="89">
        <v>7</v>
      </c>
      <c r="C16" s="90" t="s">
        <v>426</v>
      </c>
      <c r="D16" s="91"/>
      <c r="E16" s="92"/>
      <c r="F16" s="22" t="s">
        <v>0</v>
      </c>
      <c r="G16" s="97">
        <v>101707</v>
      </c>
      <c r="H16" s="98">
        <v>762803</v>
      </c>
      <c r="I16" s="66"/>
      <c r="L16" s="68"/>
    </row>
    <row r="17" spans="2:12" s="67" customFormat="1" ht="10.5" customHeight="1">
      <c r="B17" s="89">
        <v>8</v>
      </c>
      <c r="C17" s="90" t="s">
        <v>40</v>
      </c>
      <c r="D17" s="91"/>
      <c r="E17" s="92"/>
      <c r="F17" s="22" t="s">
        <v>0</v>
      </c>
      <c r="G17" s="97">
        <v>143666</v>
      </c>
      <c r="H17" s="98">
        <v>191555</v>
      </c>
      <c r="I17" s="66"/>
      <c r="L17" s="68"/>
    </row>
    <row r="18" spans="2:12" s="67" customFormat="1" ht="10.5" customHeight="1">
      <c r="B18" s="89">
        <v>9</v>
      </c>
      <c r="C18" s="90" t="s">
        <v>41</v>
      </c>
      <c r="D18" s="91"/>
      <c r="E18" s="92"/>
      <c r="F18" s="22" t="s">
        <v>0</v>
      </c>
      <c r="G18" s="97">
        <v>33947</v>
      </c>
      <c r="H18" s="98">
        <v>16973</v>
      </c>
      <c r="I18" s="66"/>
      <c r="L18" s="68"/>
    </row>
    <row r="19" spans="2:12" s="67" customFormat="1" ht="10.5" customHeight="1">
      <c r="B19" s="89">
        <v>10</v>
      </c>
      <c r="C19" s="90" t="s">
        <v>42</v>
      </c>
      <c r="D19" s="91"/>
      <c r="E19" s="92"/>
      <c r="F19" s="22" t="s">
        <v>0</v>
      </c>
      <c r="G19" s="97">
        <v>42123</v>
      </c>
      <c r="H19" s="98">
        <v>14041</v>
      </c>
      <c r="I19" s="66"/>
      <c r="L19" s="68"/>
    </row>
    <row r="20" spans="2:12" s="67" customFormat="1" ht="10.5" customHeight="1">
      <c r="B20" s="89">
        <v>11</v>
      </c>
      <c r="C20" s="90" t="s">
        <v>43</v>
      </c>
      <c r="D20" s="91"/>
      <c r="E20" s="92"/>
      <c r="F20" s="22" t="s">
        <v>0</v>
      </c>
      <c r="G20" s="97">
        <v>13794</v>
      </c>
      <c r="H20" s="98">
        <v>13794</v>
      </c>
      <c r="I20" s="66"/>
      <c r="L20" s="68"/>
    </row>
    <row r="21" spans="2:12" s="67" customFormat="1" ht="10.5" customHeight="1">
      <c r="B21" s="89">
        <v>12</v>
      </c>
      <c r="C21" s="90" t="s">
        <v>44</v>
      </c>
      <c r="D21" s="91"/>
      <c r="E21" s="92"/>
      <c r="F21" s="22" t="s">
        <v>0</v>
      </c>
      <c r="G21" s="97">
        <v>94660</v>
      </c>
      <c r="H21" s="98">
        <v>189321</v>
      </c>
      <c r="I21" s="66"/>
      <c r="L21" s="68"/>
    </row>
    <row r="22" spans="2:12" s="67" customFormat="1" ht="22.5" customHeight="1">
      <c r="B22" s="89">
        <v>13</v>
      </c>
      <c r="C22" s="90" t="s">
        <v>45</v>
      </c>
      <c r="D22" s="91">
        <f>G22*56.001</f>
        <v>1265006.589</v>
      </c>
      <c r="E22" s="92" t="s">
        <v>25</v>
      </c>
      <c r="F22" s="22" t="s">
        <v>78</v>
      </c>
      <c r="G22" s="97">
        <v>22589</v>
      </c>
      <c r="H22" s="98">
        <v>46509</v>
      </c>
      <c r="I22" s="66"/>
      <c r="L22" s="68"/>
    </row>
    <row r="23" spans="2:12" s="67" customFormat="1" ht="10.5" customHeight="1">
      <c r="B23" s="89">
        <v>14</v>
      </c>
      <c r="C23" s="90" t="s">
        <v>46</v>
      </c>
      <c r="D23" s="91"/>
      <c r="E23" s="92"/>
      <c r="F23" s="22" t="s">
        <v>0</v>
      </c>
      <c r="G23" s="97">
        <v>322550</v>
      </c>
      <c r="H23" s="98">
        <v>32256</v>
      </c>
      <c r="I23" s="66"/>
      <c r="L23" s="68"/>
    </row>
    <row r="24" spans="2:12" s="67" customFormat="1" ht="10.5" customHeight="1">
      <c r="B24" s="89">
        <v>15</v>
      </c>
      <c r="C24" s="90" t="s">
        <v>11</v>
      </c>
      <c r="D24" s="99">
        <f>G24*2</f>
        <v>1415740</v>
      </c>
      <c r="E24" s="92" t="s">
        <v>29</v>
      </c>
      <c r="F24" s="22" t="s">
        <v>79</v>
      </c>
      <c r="G24" s="97">
        <v>707870</v>
      </c>
      <c r="H24" s="98">
        <v>23595</v>
      </c>
      <c r="I24" s="96"/>
      <c r="L24" s="68"/>
    </row>
    <row r="25" spans="2:12" s="67" customFormat="1" ht="10.5" customHeight="1">
      <c r="B25" s="89">
        <v>16</v>
      </c>
      <c r="C25" s="90" t="s">
        <v>12</v>
      </c>
      <c r="D25" s="91"/>
      <c r="E25" s="92"/>
      <c r="F25" s="22" t="s">
        <v>0</v>
      </c>
      <c r="G25" s="97">
        <v>1342</v>
      </c>
      <c r="H25" s="98">
        <v>2684</v>
      </c>
      <c r="I25" s="66"/>
      <c r="L25" s="68"/>
    </row>
    <row r="26" spans="2:12" s="67" customFormat="1" ht="10.5" customHeight="1">
      <c r="B26" s="89">
        <v>17</v>
      </c>
      <c r="C26" s="90" t="s">
        <v>47</v>
      </c>
      <c r="D26" s="91"/>
      <c r="E26" s="92"/>
      <c r="F26" s="22" t="s">
        <v>0</v>
      </c>
      <c r="G26" s="97">
        <v>966</v>
      </c>
      <c r="H26" s="98">
        <v>1448</v>
      </c>
      <c r="I26" s="66"/>
      <c r="L26" s="68"/>
    </row>
    <row r="27" spans="2:12" s="67" customFormat="1" ht="10.5" customHeight="1">
      <c r="B27" s="89">
        <v>18</v>
      </c>
      <c r="C27" s="90" t="s">
        <v>48</v>
      </c>
      <c r="D27" s="99"/>
      <c r="E27" s="92"/>
      <c r="F27" s="22" t="s">
        <v>0</v>
      </c>
      <c r="G27" s="97">
        <v>5509</v>
      </c>
      <c r="H27" s="98">
        <v>2755</v>
      </c>
      <c r="I27" s="66"/>
      <c r="L27" s="68"/>
    </row>
    <row r="28" spans="2:12" s="67" customFormat="1" ht="10.5" customHeight="1">
      <c r="B28" s="89">
        <v>19</v>
      </c>
      <c r="C28" s="90" t="s">
        <v>1</v>
      </c>
      <c r="D28" s="91"/>
      <c r="E28" s="92"/>
      <c r="F28" s="22" t="s">
        <v>0</v>
      </c>
      <c r="G28" s="97">
        <v>166749</v>
      </c>
      <c r="H28" s="98">
        <v>16675</v>
      </c>
      <c r="I28" s="66"/>
      <c r="L28" s="68"/>
    </row>
    <row r="29" spans="2:12" s="67" customFormat="1" ht="10.5" customHeight="1">
      <c r="B29" s="89">
        <v>20</v>
      </c>
      <c r="C29" s="90" t="s">
        <v>14</v>
      </c>
      <c r="D29" s="91">
        <f>G29*56.001</f>
        <v>6272.112</v>
      </c>
      <c r="E29" s="92" t="s">
        <v>25</v>
      </c>
      <c r="F29" s="22" t="s">
        <v>78</v>
      </c>
      <c r="G29" s="97">
        <v>112</v>
      </c>
      <c r="H29" s="98">
        <v>225</v>
      </c>
      <c r="I29" s="66"/>
      <c r="L29" s="68"/>
    </row>
    <row r="30" spans="2:12" s="67" customFormat="1" ht="10.5" customHeight="1">
      <c r="B30" s="89">
        <v>21</v>
      </c>
      <c r="C30" s="90" t="s">
        <v>15</v>
      </c>
      <c r="D30" s="91"/>
      <c r="E30" s="92"/>
      <c r="F30" s="22" t="s">
        <v>0</v>
      </c>
      <c r="G30" s="97">
        <v>33322</v>
      </c>
      <c r="H30" s="98">
        <v>6664</v>
      </c>
      <c r="I30" s="66"/>
      <c r="L30" s="68"/>
    </row>
    <row r="31" spans="2:12" s="67" customFormat="1" ht="22.5" customHeight="1">
      <c r="B31" s="89">
        <v>22</v>
      </c>
      <c r="C31" s="90" t="s">
        <v>49</v>
      </c>
      <c r="D31" s="91"/>
      <c r="E31" s="92"/>
      <c r="F31" s="22" t="s">
        <v>0</v>
      </c>
      <c r="G31" s="97">
        <v>81987</v>
      </c>
      <c r="H31" s="98">
        <v>4305</v>
      </c>
      <c r="I31" s="66"/>
      <c r="L31" s="68"/>
    </row>
    <row r="32" spans="2:12" s="67" customFormat="1" ht="10.5" customHeight="1">
      <c r="B32" s="89">
        <v>23</v>
      </c>
      <c r="C32" s="90" t="s">
        <v>50</v>
      </c>
      <c r="D32" s="91"/>
      <c r="E32" s="92"/>
      <c r="F32" s="22" t="s">
        <v>0</v>
      </c>
      <c r="G32" s="97">
        <v>2117</v>
      </c>
      <c r="H32" s="98">
        <v>70</v>
      </c>
      <c r="I32" s="66"/>
      <c r="L32" s="68"/>
    </row>
    <row r="33" spans="2:12" s="67" customFormat="1" ht="22.5" customHeight="1">
      <c r="B33" s="89">
        <v>24</v>
      </c>
      <c r="C33" s="90" t="s">
        <v>51</v>
      </c>
      <c r="D33" s="99">
        <f>G33*12</f>
        <v>26208</v>
      </c>
      <c r="E33" s="92" t="s">
        <v>29</v>
      </c>
      <c r="F33" s="22" t="s">
        <v>194</v>
      </c>
      <c r="G33" s="97">
        <v>2184</v>
      </c>
      <c r="H33" s="98">
        <v>73</v>
      </c>
      <c r="I33" s="66"/>
      <c r="L33" s="68"/>
    </row>
    <row r="34" spans="2:12" s="67" customFormat="1" ht="30" customHeight="1">
      <c r="B34" s="89">
        <v>25</v>
      </c>
      <c r="C34" s="100" t="s">
        <v>52</v>
      </c>
      <c r="D34" s="91">
        <f>G34*56.001</f>
        <v>597250.6649999999</v>
      </c>
      <c r="E34" s="92" t="s">
        <v>25</v>
      </c>
      <c r="F34" s="101" t="s">
        <v>78</v>
      </c>
      <c r="G34" s="102">
        <v>10665</v>
      </c>
      <c r="H34" s="103">
        <v>21152</v>
      </c>
      <c r="I34" s="66"/>
      <c r="L34" s="68"/>
    </row>
    <row r="35" spans="2:12" s="67" customFormat="1" ht="41.25" customHeight="1">
      <c r="B35" s="89">
        <v>26</v>
      </c>
      <c r="C35" s="100" t="s">
        <v>53</v>
      </c>
      <c r="D35" s="91">
        <f>G35*56.001</f>
        <v>424599.582</v>
      </c>
      <c r="E35" s="92" t="s">
        <v>25</v>
      </c>
      <c r="F35" s="101" t="s">
        <v>78</v>
      </c>
      <c r="G35" s="102">
        <v>7582</v>
      </c>
      <c r="H35" s="103">
        <v>5055</v>
      </c>
      <c r="I35" s="66"/>
      <c r="L35" s="68"/>
    </row>
    <row r="36" spans="2:12" s="67" customFormat="1" ht="10.5" customHeight="1">
      <c r="B36" s="89">
        <v>27</v>
      </c>
      <c r="C36" s="90" t="s">
        <v>17</v>
      </c>
      <c r="D36" s="91">
        <f>G36*56.001</f>
        <v>797734.245</v>
      </c>
      <c r="E36" s="92" t="s">
        <v>25</v>
      </c>
      <c r="F36" s="22" t="s">
        <v>78</v>
      </c>
      <c r="G36" s="97">
        <v>14245</v>
      </c>
      <c r="H36" s="98">
        <v>28489</v>
      </c>
      <c r="I36" s="66"/>
      <c r="L36" s="68"/>
    </row>
    <row r="37" spans="2:12" s="67" customFormat="1" ht="50.25" customHeight="1">
      <c r="B37" s="89">
        <v>28</v>
      </c>
      <c r="C37" s="90" t="s">
        <v>54</v>
      </c>
      <c r="D37" s="91">
        <f aca="true" t="shared" si="1" ref="D37:D50">G37*56.001</f>
        <v>66048083.408999994</v>
      </c>
      <c r="E37" s="92" t="s">
        <v>25</v>
      </c>
      <c r="F37" s="22" t="s">
        <v>78</v>
      </c>
      <c r="G37" s="97">
        <v>1179409</v>
      </c>
      <c r="H37" s="98">
        <v>393137</v>
      </c>
      <c r="I37" s="66"/>
      <c r="L37" s="68"/>
    </row>
    <row r="38" spans="2:12" s="67" customFormat="1" ht="22.5" customHeight="1">
      <c r="B38" s="89">
        <v>29</v>
      </c>
      <c r="C38" s="90" t="s">
        <v>55</v>
      </c>
      <c r="D38" s="91">
        <f t="shared" si="1"/>
        <v>14080163.427</v>
      </c>
      <c r="E38" s="92" t="s">
        <v>25</v>
      </c>
      <c r="F38" s="22" t="s">
        <v>78</v>
      </c>
      <c r="G38" s="97">
        <v>251427</v>
      </c>
      <c r="H38" s="98">
        <v>62856</v>
      </c>
      <c r="I38" s="66"/>
      <c r="L38" s="68"/>
    </row>
    <row r="39" spans="2:12" s="67" customFormat="1" ht="22.5" customHeight="1">
      <c r="B39" s="89">
        <v>30</v>
      </c>
      <c r="C39" s="90" t="s">
        <v>56</v>
      </c>
      <c r="D39" s="91">
        <f t="shared" si="1"/>
        <v>1435977.642</v>
      </c>
      <c r="E39" s="92" t="s">
        <v>25</v>
      </c>
      <c r="F39" s="22" t="s">
        <v>78</v>
      </c>
      <c r="G39" s="97">
        <v>25642</v>
      </c>
      <c r="H39" s="98">
        <v>7690</v>
      </c>
      <c r="I39" s="66"/>
      <c r="L39" s="68"/>
    </row>
    <row r="40" spans="2:12" s="67" customFormat="1" ht="10.5" customHeight="1">
      <c r="B40" s="89">
        <v>31</v>
      </c>
      <c r="C40" s="90" t="s">
        <v>16</v>
      </c>
      <c r="D40" s="91">
        <f t="shared" si="1"/>
        <v>24292057.779</v>
      </c>
      <c r="E40" s="92" t="s">
        <v>25</v>
      </c>
      <c r="F40" s="22" t="s">
        <v>78</v>
      </c>
      <c r="G40" s="97">
        <v>433779</v>
      </c>
      <c r="H40" s="98">
        <v>115648</v>
      </c>
      <c r="I40" s="104"/>
      <c r="L40" s="68"/>
    </row>
    <row r="41" spans="2:12" s="67" customFormat="1" ht="10.5" customHeight="1">
      <c r="B41" s="89">
        <v>32</v>
      </c>
      <c r="C41" s="90" t="s">
        <v>57</v>
      </c>
      <c r="D41" s="91">
        <f t="shared" si="1"/>
        <v>17996481.36</v>
      </c>
      <c r="E41" s="92" t="s">
        <v>25</v>
      </c>
      <c r="F41" s="22" t="s">
        <v>78</v>
      </c>
      <c r="G41" s="97">
        <v>321360</v>
      </c>
      <c r="H41" s="98">
        <v>32136</v>
      </c>
      <c r="I41" s="66"/>
      <c r="L41" s="68"/>
    </row>
    <row r="42" spans="2:12" s="67" customFormat="1" ht="10.5" customHeight="1">
      <c r="B42" s="89">
        <v>33</v>
      </c>
      <c r="C42" s="90" t="s">
        <v>58</v>
      </c>
      <c r="D42" s="91">
        <f t="shared" si="1"/>
        <v>19586909.759999998</v>
      </c>
      <c r="E42" s="92" t="s">
        <v>25</v>
      </c>
      <c r="F42" s="22" t="s">
        <v>78</v>
      </c>
      <c r="G42" s="97">
        <v>349760</v>
      </c>
      <c r="H42" s="98">
        <v>34976</v>
      </c>
      <c r="I42" s="66"/>
      <c r="L42" s="68"/>
    </row>
    <row r="43" spans="2:12" s="67" customFormat="1" ht="22.5" customHeight="1">
      <c r="B43" s="89">
        <v>34</v>
      </c>
      <c r="C43" s="90" t="s">
        <v>59</v>
      </c>
      <c r="D43" s="91">
        <f t="shared" si="1"/>
        <v>1667429.775</v>
      </c>
      <c r="E43" s="92" t="s">
        <v>25</v>
      </c>
      <c r="F43" s="22" t="s">
        <v>78</v>
      </c>
      <c r="G43" s="97">
        <v>29775</v>
      </c>
      <c r="H43" s="98">
        <v>5955</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17053704.525</v>
      </c>
      <c r="E45" s="92" t="s">
        <v>25</v>
      </c>
      <c r="F45" s="22" t="s">
        <v>78</v>
      </c>
      <c r="G45" s="97">
        <v>304525</v>
      </c>
      <c r="H45" s="98">
        <v>91358</v>
      </c>
      <c r="I45" s="66"/>
      <c r="L45" s="68"/>
    </row>
    <row r="46" spans="2:12" s="67" customFormat="1" ht="10.5" customHeight="1">
      <c r="B46" s="89">
        <v>37</v>
      </c>
      <c r="C46" s="90" t="s">
        <v>61</v>
      </c>
      <c r="D46" s="91">
        <f>G46*56.001</f>
        <v>883695.7799999999</v>
      </c>
      <c r="E46" s="92" t="s">
        <v>25</v>
      </c>
      <c r="F46" s="22" t="s">
        <v>78</v>
      </c>
      <c r="G46" s="97">
        <v>15780</v>
      </c>
      <c r="H46" s="98">
        <v>9468</v>
      </c>
      <c r="I46" s="66"/>
      <c r="L46" s="68"/>
    </row>
    <row r="47" spans="2:12" s="67" customFormat="1" ht="22.5" customHeight="1">
      <c r="B47" s="89">
        <v>38</v>
      </c>
      <c r="C47" s="90" t="s">
        <v>62</v>
      </c>
      <c r="D47" s="91">
        <f t="shared" si="1"/>
        <v>2505260.736</v>
      </c>
      <c r="E47" s="92" t="s">
        <v>25</v>
      </c>
      <c r="F47" s="22" t="s">
        <v>78</v>
      </c>
      <c r="G47" s="97">
        <v>44736</v>
      </c>
      <c r="H47" s="98">
        <v>79128</v>
      </c>
      <c r="I47" s="66"/>
      <c r="L47" s="68"/>
    </row>
    <row r="48" spans="2:12" s="67" customFormat="1" ht="10.5" customHeight="1">
      <c r="B48" s="89">
        <v>39</v>
      </c>
      <c r="C48" s="90" t="s">
        <v>63</v>
      </c>
      <c r="D48" s="91">
        <f t="shared" si="1"/>
        <v>136026.429</v>
      </c>
      <c r="E48" s="92" t="s">
        <v>25</v>
      </c>
      <c r="F48" s="22" t="s">
        <v>78</v>
      </c>
      <c r="G48" s="97">
        <v>2429</v>
      </c>
      <c r="H48" s="98">
        <v>3240</v>
      </c>
      <c r="I48" s="66"/>
      <c r="L48" s="68"/>
    </row>
    <row r="49" spans="2:12" s="67" customFormat="1" ht="10.5" customHeight="1">
      <c r="B49" s="89">
        <v>40</v>
      </c>
      <c r="C49" s="90" t="s">
        <v>64</v>
      </c>
      <c r="D49" s="91">
        <f t="shared" si="1"/>
        <v>103825.85399999999</v>
      </c>
      <c r="E49" s="92" t="s">
        <v>25</v>
      </c>
      <c r="F49" s="22" t="s">
        <v>78</v>
      </c>
      <c r="G49" s="97">
        <v>1854</v>
      </c>
      <c r="H49" s="98">
        <v>4792</v>
      </c>
      <c r="I49" s="96"/>
      <c r="L49" s="68"/>
    </row>
    <row r="50" spans="2:12" s="67" customFormat="1" ht="10.5" customHeight="1">
      <c r="B50" s="89">
        <v>41</v>
      </c>
      <c r="C50" s="90" t="s">
        <v>2</v>
      </c>
      <c r="D50" s="91">
        <f t="shared" si="1"/>
        <v>754501.473</v>
      </c>
      <c r="E50" s="92" t="s">
        <v>25</v>
      </c>
      <c r="F50" s="22" t="s">
        <v>78</v>
      </c>
      <c r="G50" s="97">
        <v>13473</v>
      </c>
      <c r="H50" s="98">
        <v>20210</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48403600</v>
      </c>
      <c r="E53" s="140" t="s">
        <v>29</v>
      </c>
      <c r="F53" s="35" t="s">
        <v>81</v>
      </c>
      <c r="G53" s="141">
        <v>484036</v>
      </c>
      <c r="H53" s="142">
        <v>48404</v>
      </c>
      <c r="I53" s="66"/>
      <c r="L53" s="68"/>
    </row>
    <row r="54" spans="2:12" s="67" customFormat="1" ht="22.5" customHeight="1">
      <c r="B54" s="89">
        <v>44</v>
      </c>
      <c r="C54" s="90" t="s">
        <v>65</v>
      </c>
      <c r="D54" s="91">
        <f aca="true" t="shared" si="2" ref="D54:D62">G54*56.001</f>
        <v>63337.130999999994</v>
      </c>
      <c r="E54" s="92" t="s">
        <v>25</v>
      </c>
      <c r="F54" s="22" t="s">
        <v>78</v>
      </c>
      <c r="G54" s="97">
        <v>1131</v>
      </c>
      <c r="H54" s="98">
        <v>2829</v>
      </c>
      <c r="I54" s="66"/>
      <c r="L54" s="68"/>
    </row>
    <row r="55" spans="2:12" s="67" customFormat="1" ht="22.5" customHeight="1">
      <c r="B55" s="89">
        <v>45</v>
      </c>
      <c r="C55" s="90" t="s">
        <v>92</v>
      </c>
      <c r="D55" s="91">
        <f t="shared" si="2"/>
        <v>2747801.067</v>
      </c>
      <c r="E55" s="92" t="s">
        <v>25</v>
      </c>
      <c r="F55" s="22" t="s">
        <v>78</v>
      </c>
      <c r="G55" s="97">
        <v>49067</v>
      </c>
      <c r="H55" s="98">
        <v>53127</v>
      </c>
      <c r="I55" s="66"/>
      <c r="L55" s="68"/>
    </row>
    <row r="56" spans="2:12" s="67" customFormat="1" ht="10.5" customHeight="1">
      <c r="B56" s="89">
        <v>46</v>
      </c>
      <c r="C56" s="90" t="s">
        <v>479</v>
      </c>
      <c r="D56" s="351">
        <f>G56*6.820992</f>
        <v>821506.634496</v>
      </c>
      <c r="E56" s="349" t="s">
        <v>31</v>
      </c>
      <c r="F56" s="347" t="s">
        <v>82</v>
      </c>
      <c r="G56" s="343">
        <v>120438</v>
      </c>
      <c r="H56" s="345">
        <v>100365</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6404050.356</v>
      </c>
      <c r="E58" s="92" t="s">
        <v>25</v>
      </c>
      <c r="F58" s="22" t="s">
        <v>78</v>
      </c>
      <c r="G58" s="97">
        <v>114356</v>
      </c>
      <c r="H58" s="98">
        <v>7624</v>
      </c>
      <c r="I58" s="96"/>
      <c r="L58" s="68"/>
    </row>
    <row r="59" spans="2:12" s="67" customFormat="1" ht="10.5" customHeight="1">
      <c r="B59" s="89">
        <v>49</v>
      </c>
      <c r="C59" s="90" t="s">
        <v>8</v>
      </c>
      <c r="D59" s="91">
        <f t="shared" si="2"/>
        <v>94643594.034</v>
      </c>
      <c r="E59" s="92" t="s">
        <v>25</v>
      </c>
      <c r="F59" s="22" t="s">
        <v>78</v>
      </c>
      <c r="G59" s="97">
        <v>1690034</v>
      </c>
      <c r="H59" s="98">
        <v>28167</v>
      </c>
      <c r="I59" s="66"/>
      <c r="L59" s="68"/>
    </row>
    <row r="60" spans="2:12" s="67" customFormat="1" ht="22.5" customHeight="1">
      <c r="B60" s="89">
        <v>50</v>
      </c>
      <c r="C60" s="90" t="s">
        <v>427</v>
      </c>
      <c r="D60" s="91">
        <f t="shared" si="2"/>
        <v>136194.432</v>
      </c>
      <c r="E60" s="92" t="s">
        <v>25</v>
      </c>
      <c r="F60" s="22" t="s">
        <v>78</v>
      </c>
      <c r="G60" s="97">
        <v>2432</v>
      </c>
      <c r="H60" s="98">
        <v>1013</v>
      </c>
      <c r="I60" s="66"/>
      <c r="L60" s="68"/>
    </row>
    <row r="61" spans="2:12" s="67" customFormat="1" ht="10.5" customHeight="1">
      <c r="B61" s="89">
        <v>51</v>
      </c>
      <c r="C61" s="90" t="s">
        <v>67</v>
      </c>
      <c r="D61" s="91">
        <f t="shared" si="2"/>
        <v>112618.011</v>
      </c>
      <c r="E61" s="92" t="s">
        <v>25</v>
      </c>
      <c r="F61" s="22" t="s">
        <v>78</v>
      </c>
      <c r="G61" s="97">
        <v>2011</v>
      </c>
      <c r="H61" s="98">
        <v>1140</v>
      </c>
      <c r="I61" s="66"/>
      <c r="L61" s="68"/>
    </row>
    <row r="62" spans="2:12" s="67" customFormat="1" ht="10.5" customHeight="1">
      <c r="B62" s="89">
        <v>52</v>
      </c>
      <c r="C62" s="90" t="s">
        <v>68</v>
      </c>
      <c r="D62" s="91">
        <f t="shared" si="2"/>
        <v>337350.024</v>
      </c>
      <c r="E62" s="92" t="s">
        <v>25</v>
      </c>
      <c r="F62" s="22" t="s">
        <v>78</v>
      </c>
      <c r="G62" s="97">
        <v>6024</v>
      </c>
      <c r="H62" s="98">
        <v>402</v>
      </c>
      <c r="I62" s="66"/>
      <c r="L62" s="68"/>
    </row>
    <row r="63" spans="2:12" s="67" customFormat="1" ht="10.5" customHeight="1">
      <c r="B63" s="89">
        <v>53</v>
      </c>
      <c r="C63" s="90" t="s">
        <v>69</v>
      </c>
      <c r="D63" s="99">
        <f>G63*1000</f>
        <v>47033000</v>
      </c>
      <c r="E63" s="92" t="s">
        <v>29</v>
      </c>
      <c r="F63" s="22" t="s">
        <v>83</v>
      </c>
      <c r="G63" s="97">
        <v>47033</v>
      </c>
      <c r="H63" s="98">
        <v>61142</v>
      </c>
      <c r="I63" s="66"/>
      <c r="L63" s="68"/>
    </row>
    <row r="64" spans="2:12" s="67" customFormat="1" ht="10.5" customHeight="1">
      <c r="B64" s="89">
        <v>54</v>
      </c>
      <c r="C64" s="90" t="s">
        <v>70</v>
      </c>
      <c r="D64" s="91">
        <f>G64*56.001</f>
        <v>406623.261</v>
      </c>
      <c r="E64" s="92" t="s">
        <v>25</v>
      </c>
      <c r="F64" s="22" t="s">
        <v>78</v>
      </c>
      <c r="G64" s="97">
        <v>7261</v>
      </c>
      <c r="H64" s="98">
        <v>618</v>
      </c>
      <c r="I64" s="66"/>
      <c r="L64" s="68"/>
    </row>
    <row r="65" spans="2:12" s="67" customFormat="1" ht="10.5" customHeight="1">
      <c r="B65" s="89">
        <v>55</v>
      </c>
      <c r="C65" s="90" t="s">
        <v>20</v>
      </c>
      <c r="D65" s="91">
        <f>G65*6.820992</f>
        <v>22645.693440000003</v>
      </c>
      <c r="E65" s="92" t="s">
        <v>31</v>
      </c>
      <c r="F65" s="22" t="s">
        <v>36</v>
      </c>
      <c r="G65" s="97">
        <v>3320</v>
      </c>
      <c r="H65" s="98">
        <v>11954</v>
      </c>
      <c r="I65" s="66"/>
      <c r="L65" s="68"/>
    </row>
    <row r="66" spans="2:12" s="67" customFormat="1" ht="10.5" customHeight="1">
      <c r="B66" s="89">
        <v>56</v>
      </c>
      <c r="C66" s="90" t="s">
        <v>21</v>
      </c>
      <c r="D66" s="99">
        <f>G66*100</f>
        <v>296000</v>
      </c>
      <c r="E66" s="92" t="s">
        <v>29</v>
      </c>
      <c r="F66" s="22" t="s">
        <v>84</v>
      </c>
      <c r="G66" s="97">
        <v>2960</v>
      </c>
      <c r="H66" s="98">
        <v>1184</v>
      </c>
      <c r="I66" s="66"/>
      <c r="L66" s="68"/>
    </row>
    <row r="67" spans="2:12" s="67" customFormat="1" ht="10.5" customHeight="1">
      <c r="B67" s="89">
        <v>57</v>
      </c>
      <c r="C67" s="90" t="s">
        <v>22</v>
      </c>
      <c r="D67" s="91"/>
      <c r="E67" s="92"/>
      <c r="F67" s="22" t="s">
        <v>34</v>
      </c>
      <c r="G67" s="97">
        <v>92720</v>
      </c>
      <c r="H67" s="98">
        <v>6182</v>
      </c>
      <c r="I67" s="66"/>
      <c r="L67" s="68"/>
    </row>
    <row r="68" spans="2:12" s="67" customFormat="1" ht="10.5" customHeight="1">
      <c r="B68" s="89">
        <v>58</v>
      </c>
      <c r="C68" s="90" t="s">
        <v>23</v>
      </c>
      <c r="D68" s="91"/>
      <c r="E68" s="92"/>
      <c r="F68" s="22" t="s">
        <v>34</v>
      </c>
      <c r="G68" s="97">
        <v>16101</v>
      </c>
      <c r="H68" s="98">
        <v>4830</v>
      </c>
      <c r="I68" s="96"/>
      <c r="L68" s="68"/>
    </row>
    <row r="69" spans="2:12" s="67" customFormat="1" ht="10.5" customHeight="1">
      <c r="B69" s="89">
        <v>59</v>
      </c>
      <c r="C69" s="105" t="s">
        <v>35</v>
      </c>
      <c r="D69" s="106">
        <f>G69*56.001</f>
        <v>1336071.858</v>
      </c>
      <c r="E69" s="107" t="s">
        <v>25</v>
      </c>
      <c r="F69" s="108" t="s">
        <v>78</v>
      </c>
      <c r="G69" s="109">
        <v>23858</v>
      </c>
      <c r="H69" s="110">
        <v>1590</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3772782</v>
      </c>
      <c r="I71" s="9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723456</v>
      </c>
      <c r="I74" s="66"/>
      <c r="L74" s="68"/>
    </row>
    <row r="75" spans="2:12" s="67" customFormat="1" ht="12" customHeight="1">
      <c r="B75" s="89"/>
      <c r="C75" s="70" t="s">
        <v>87</v>
      </c>
      <c r="D75" s="56"/>
      <c r="E75" s="118"/>
      <c r="F75" s="119"/>
      <c r="G75" s="116"/>
      <c r="H75" s="121">
        <v>179960</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4676198</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8.25" customHeight="1">
      <c r="B81" s="125"/>
      <c r="C81" s="339" t="s">
        <v>473</v>
      </c>
      <c r="D81" s="339"/>
      <c r="E81" s="339"/>
      <c r="F81" s="339"/>
      <c r="G81" s="339"/>
      <c r="H81" s="339"/>
      <c r="I81" s="66"/>
      <c r="L81" s="68"/>
    </row>
    <row r="82" spans="2:16" s="70" customFormat="1" ht="9">
      <c r="B82" s="125"/>
      <c r="D82" s="71"/>
      <c r="E82" s="72"/>
      <c r="F82" s="64"/>
      <c r="G82" s="65"/>
      <c r="H82" s="65"/>
      <c r="I82" s="66"/>
      <c r="J82" s="67"/>
      <c r="K82" s="67"/>
      <c r="L82" s="68"/>
      <c r="M82" s="67"/>
      <c r="N82" s="67"/>
      <c r="O82" s="67"/>
      <c r="P82" s="67"/>
    </row>
    <row r="83" spans="2:16" s="70" customFormat="1" ht="9">
      <c r="B83" s="125"/>
      <c r="D83" s="71"/>
      <c r="E83" s="72"/>
      <c r="F83" s="64"/>
      <c r="G83" s="65"/>
      <c r="H83" s="65"/>
      <c r="I83" s="66"/>
      <c r="J83" s="67"/>
      <c r="K83" s="67"/>
      <c r="L83" s="68"/>
      <c r="M83" s="67"/>
      <c r="N83" s="67"/>
      <c r="O83" s="67"/>
      <c r="P83" s="67"/>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sheetData>
  <sheetProtection/>
  <mergeCells count="12">
    <mergeCell ref="E56:E57"/>
    <mergeCell ref="F56:F57"/>
    <mergeCell ref="G56:G57"/>
    <mergeCell ref="H56:H57"/>
    <mergeCell ref="C81:H81"/>
    <mergeCell ref="C3:H3"/>
    <mergeCell ref="C5:C7"/>
    <mergeCell ref="D5:E7"/>
    <mergeCell ref="F5:F7"/>
    <mergeCell ref="G5:H5"/>
    <mergeCell ref="G6:G7"/>
    <mergeCell ref="D56:D5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11.xml><?xml version="1.0" encoding="utf-8"?>
<worksheet xmlns="http://schemas.openxmlformats.org/spreadsheetml/2006/main" xmlns:r="http://schemas.openxmlformats.org/officeDocument/2006/relationships">
  <dimension ref="A2:Q95"/>
  <sheetViews>
    <sheetView showZeros="0" zoomScale="145" zoomScaleNormal="145" zoomScaleSheetLayoutView="145" zoomScalePageLayoutView="0" workbookViewId="0" topLeftCell="C44">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1859</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1859</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207156.18349999998</v>
      </c>
      <c r="E10" s="92" t="s">
        <v>24</v>
      </c>
      <c r="F10" s="22" t="s">
        <v>77</v>
      </c>
      <c r="G10" s="93">
        <v>366065</v>
      </c>
      <c r="H10" s="94">
        <v>610106</v>
      </c>
      <c r="I10" s="95"/>
      <c r="J10" s="96"/>
      <c r="L10" s="68"/>
    </row>
    <row r="11" spans="2:12" s="67" customFormat="1" ht="10.5" customHeight="1">
      <c r="B11" s="89">
        <v>2</v>
      </c>
      <c r="C11" s="90" t="s">
        <v>38</v>
      </c>
      <c r="D11" s="91">
        <f t="shared" si="0"/>
        <v>20332.787</v>
      </c>
      <c r="E11" s="92" t="s">
        <v>24</v>
      </c>
      <c r="F11" s="22" t="s">
        <v>77</v>
      </c>
      <c r="G11" s="97">
        <v>35930</v>
      </c>
      <c r="H11" s="98">
        <v>44999</v>
      </c>
      <c r="I11" s="66"/>
      <c r="L11" s="68"/>
    </row>
    <row r="12" spans="2:12" s="67" customFormat="1" ht="10.5" customHeight="1">
      <c r="B12" s="89">
        <v>3</v>
      </c>
      <c r="C12" s="90" t="s">
        <v>5</v>
      </c>
      <c r="D12" s="91">
        <f t="shared" si="0"/>
        <v>833.5707</v>
      </c>
      <c r="E12" s="92" t="s">
        <v>24</v>
      </c>
      <c r="F12" s="22" t="s">
        <v>77</v>
      </c>
      <c r="G12" s="97">
        <v>1473</v>
      </c>
      <c r="H12" s="98">
        <v>983</v>
      </c>
      <c r="I12" s="66"/>
      <c r="L12" s="68"/>
    </row>
    <row r="13" spans="2:12" s="67" customFormat="1" ht="10.5" customHeight="1">
      <c r="B13" s="89">
        <v>4</v>
      </c>
      <c r="C13" s="90" t="s">
        <v>10</v>
      </c>
      <c r="D13" s="91">
        <f t="shared" si="0"/>
        <v>0.5659</v>
      </c>
      <c r="E13" s="92" t="s">
        <v>24</v>
      </c>
      <c r="F13" s="22" t="s">
        <v>77</v>
      </c>
      <c r="G13" s="97">
        <v>1</v>
      </c>
      <c r="H13" s="98">
        <v>1</v>
      </c>
      <c r="I13" s="66"/>
      <c r="L13" s="68"/>
    </row>
    <row r="14" spans="2:12" s="67" customFormat="1" ht="10.5" customHeight="1">
      <c r="B14" s="89">
        <v>5</v>
      </c>
      <c r="C14" s="90" t="s">
        <v>4</v>
      </c>
      <c r="D14" s="91">
        <f t="shared" si="0"/>
        <v>419509.0267</v>
      </c>
      <c r="E14" s="92" t="s">
        <v>24</v>
      </c>
      <c r="F14" s="22" t="s">
        <v>77</v>
      </c>
      <c r="G14" s="97">
        <v>741313</v>
      </c>
      <c r="H14" s="98">
        <v>593050</v>
      </c>
      <c r="I14" s="96"/>
      <c r="L14" s="68"/>
    </row>
    <row r="15" spans="2:12" s="67" customFormat="1" ht="10.5" customHeight="1">
      <c r="B15" s="89">
        <v>6</v>
      </c>
      <c r="C15" s="90" t="s">
        <v>6</v>
      </c>
      <c r="D15" s="91">
        <f t="shared" si="0"/>
        <v>7156.9373</v>
      </c>
      <c r="E15" s="92" t="s">
        <v>24</v>
      </c>
      <c r="F15" s="22" t="s">
        <v>77</v>
      </c>
      <c r="G15" s="97">
        <v>12647</v>
      </c>
      <c r="H15" s="98">
        <v>4216</v>
      </c>
      <c r="I15" s="96"/>
      <c r="L15" s="68"/>
    </row>
    <row r="16" spans="2:12" s="67" customFormat="1" ht="10.5" customHeight="1">
      <c r="B16" s="89">
        <v>7</v>
      </c>
      <c r="C16" s="90" t="s">
        <v>426</v>
      </c>
      <c r="D16" s="91"/>
      <c r="E16" s="92"/>
      <c r="F16" s="22" t="s">
        <v>0</v>
      </c>
      <c r="G16" s="97">
        <v>105361</v>
      </c>
      <c r="H16" s="98">
        <v>790208</v>
      </c>
      <c r="I16" s="66"/>
      <c r="L16" s="68"/>
    </row>
    <row r="17" spans="2:12" s="67" customFormat="1" ht="10.5" customHeight="1">
      <c r="B17" s="89">
        <v>8</v>
      </c>
      <c r="C17" s="90" t="s">
        <v>40</v>
      </c>
      <c r="D17" s="91"/>
      <c r="E17" s="92"/>
      <c r="F17" s="22" t="s">
        <v>0</v>
      </c>
      <c r="G17" s="97">
        <v>127031</v>
      </c>
      <c r="H17" s="98">
        <v>167987</v>
      </c>
      <c r="I17" s="66"/>
      <c r="L17" s="68"/>
    </row>
    <row r="18" spans="2:12" s="67" customFormat="1" ht="10.5" customHeight="1">
      <c r="B18" s="89">
        <v>9</v>
      </c>
      <c r="C18" s="90" t="s">
        <v>41</v>
      </c>
      <c r="D18" s="91"/>
      <c r="E18" s="92"/>
      <c r="F18" s="22" t="s">
        <v>0</v>
      </c>
      <c r="G18" s="97">
        <v>33842</v>
      </c>
      <c r="H18" s="98">
        <v>16921</v>
      </c>
      <c r="I18" s="66"/>
      <c r="L18" s="68"/>
    </row>
    <row r="19" spans="2:12" s="67" customFormat="1" ht="10.5" customHeight="1">
      <c r="B19" s="89">
        <v>10</v>
      </c>
      <c r="C19" s="90" t="s">
        <v>42</v>
      </c>
      <c r="D19" s="91"/>
      <c r="E19" s="92"/>
      <c r="F19" s="22" t="s">
        <v>0</v>
      </c>
      <c r="G19" s="97">
        <v>40069</v>
      </c>
      <c r="H19" s="98">
        <v>13356</v>
      </c>
      <c r="I19" s="66"/>
      <c r="L19" s="68"/>
    </row>
    <row r="20" spans="2:12" s="67" customFormat="1" ht="10.5" customHeight="1">
      <c r="B20" s="89">
        <v>11</v>
      </c>
      <c r="C20" s="90" t="s">
        <v>43</v>
      </c>
      <c r="D20" s="91"/>
      <c r="E20" s="92"/>
      <c r="F20" s="22" t="s">
        <v>0</v>
      </c>
      <c r="G20" s="97">
        <v>12568</v>
      </c>
      <c r="H20" s="98">
        <v>12568</v>
      </c>
      <c r="I20" s="66"/>
      <c r="L20" s="68"/>
    </row>
    <row r="21" spans="2:12" s="67" customFormat="1" ht="10.5" customHeight="1">
      <c r="B21" s="89">
        <v>12</v>
      </c>
      <c r="C21" s="90" t="s">
        <v>44</v>
      </c>
      <c r="D21" s="91"/>
      <c r="E21" s="92"/>
      <c r="F21" s="22" t="s">
        <v>0</v>
      </c>
      <c r="G21" s="97">
        <v>101375</v>
      </c>
      <c r="H21" s="98">
        <v>202750</v>
      </c>
      <c r="I21" s="66"/>
      <c r="L21" s="68"/>
    </row>
    <row r="22" spans="2:12" s="67" customFormat="1" ht="22.5" customHeight="1">
      <c r="B22" s="89">
        <v>13</v>
      </c>
      <c r="C22" s="90" t="s">
        <v>45</v>
      </c>
      <c r="D22" s="91">
        <f>G22*56.001</f>
        <v>1361608.314</v>
      </c>
      <c r="E22" s="92" t="s">
        <v>25</v>
      </c>
      <c r="F22" s="22" t="s">
        <v>78</v>
      </c>
      <c r="G22" s="97">
        <v>24314</v>
      </c>
      <c r="H22" s="98">
        <v>49458</v>
      </c>
      <c r="I22" s="66"/>
      <c r="L22" s="68"/>
    </row>
    <row r="23" spans="2:12" s="67" customFormat="1" ht="10.5" customHeight="1">
      <c r="B23" s="89">
        <v>14</v>
      </c>
      <c r="C23" s="90" t="s">
        <v>46</v>
      </c>
      <c r="D23" s="91"/>
      <c r="E23" s="92"/>
      <c r="F23" s="22" t="s">
        <v>0</v>
      </c>
      <c r="G23" s="97">
        <v>356834</v>
      </c>
      <c r="H23" s="98">
        <v>35683</v>
      </c>
      <c r="I23" s="66"/>
      <c r="L23" s="68"/>
    </row>
    <row r="24" spans="2:12" s="67" customFormat="1" ht="10.5" customHeight="1">
      <c r="B24" s="89">
        <v>15</v>
      </c>
      <c r="C24" s="90" t="s">
        <v>11</v>
      </c>
      <c r="D24" s="99">
        <f>G24*2</f>
        <v>1403228</v>
      </c>
      <c r="E24" s="92" t="s">
        <v>29</v>
      </c>
      <c r="F24" s="22" t="s">
        <v>79</v>
      </c>
      <c r="G24" s="97">
        <v>701614</v>
      </c>
      <c r="H24" s="98">
        <v>23587</v>
      </c>
      <c r="I24" s="96"/>
      <c r="L24" s="68"/>
    </row>
    <row r="25" spans="2:12" s="67" customFormat="1" ht="10.5" customHeight="1">
      <c r="B25" s="89">
        <v>16</v>
      </c>
      <c r="C25" s="90" t="s">
        <v>12</v>
      </c>
      <c r="D25" s="91"/>
      <c r="E25" s="92"/>
      <c r="F25" s="22" t="s">
        <v>0</v>
      </c>
      <c r="G25" s="97">
        <v>1560</v>
      </c>
      <c r="H25" s="98">
        <v>3120</v>
      </c>
      <c r="I25" s="66"/>
      <c r="L25" s="68"/>
    </row>
    <row r="26" spans="2:12" s="67" customFormat="1" ht="10.5" customHeight="1">
      <c r="B26" s="89">
        <v>17</v>
      </c>
      <c r="C26" s="90" t="s">
        <v>47</v>
      </c>
      <c r="D26" s="91"/>
      <c r="E26" s="92"/>
      <c r="F26" s="22" t="s">
        <v>0</v>
      </c>
      <c r="G26" s="97">
        <v>1259</v>
      </c>
      <c r="H26" s="98">
        <v>1889</v>
      </c>
      <c r="I26" s="66"/>
      <c r="L26" s="68"/>
    </row>
    <row r="27" spans="2:12" s="67" customFormat="1" ht="10.5" customHeight="1">
      <c r="B27" s="89">
        <v>18</v>
      </c>
      <c r="C27" s="90" t="s">
        <v>48</v>
      </c>
      <c r="D27" s="99"/>
      <c r="E27" s="92"/>
      <c r="F27" s="22" t="s">
        <v>0</v>
      </c>
      <c r="G27" s="97">
        <v>4696</v>
      </c>
      <c r="H27" s="98">
        <v>2349</v>
      </c>
      <c r="I27" s="66"/>
      <c r="L27" s="68"/>
    </row>
    <row r="28" spans="2:12" s="67" customFormat="1" ht="10.5" customHeight="1">
      <c r="B28" s="89">
        <v>19</v>
      </c>
      <c r="C28" s="90" t="s">
        <v>1</v>
      </c>
      <c r="D28" s="91"/>
      <c r="E28" s="92"/>
      <c r="F28" s="22" t="s">
        <v>0</v>
      </c>
      <c r="G28" s="97">
        <v>141634</v>
      </c>
      <c r="H28" s="98">
        <v>14164</v>
      </c>
      <c r="I28" s="66"/>
      <c r="L28" s="68"/>
    </row>
    <row r="29" spans="2:12" s="67" customFormat="1" ht="10.5" customHeight="1">
      <c r="B29" s="89">
        <v>20</v>
      </c>
      <c r="C29" s="90" t="s">
        <v>14</v>
      </c>
      <c r="D29" s="91">
        <f>G29*56.001</f>
        <v>4592.081999999999</v>
      </c>
      <c r="E29" s="92" t="s">
        <v>25</v>
      </c>
      <c r="F29" s="22" t="s">
        <v>78</v>
      </c>
      <c r="G29" s="97">
        <v>82</v>
      </c>
      <c r="H29" s="98">
        <v>163</v>
      </c>
      <c r="I29" s="66"/>
      <c r="L29" s="68"/>
    </row>
    <row r="30" spans="2:12" s="67" customFormat="1" ht="10.5" customHeight="1">
      <c r="B30" s="89">
        <v>21</v>
      </c>
      <c r="C30" s="90" t="s">
        <v>15</v>
      </c>
      <c r="D30" s="91"/>
      <c r="E30" s="92"/>
      <c r="F30" s="22" t="s">
        <v>0</v>
      </c>
      <c r="G30" s="97">
        <v>25646</v>
      </c>
      <c r="H30" s="98">
        <v>5130</v>
      </c>
      <c r="I30" s="66"/>
      <c r="L30" s="68"/>
    </row>
    <row r="31" spans="2:12" s="67" customFormat="1" ht="22.5" customHeight="1">
      <c r="B31" s="89">
        <v>22</v>
      </c>
      <c r="C31" s="90" t="s">
        <v>49</v>
      </c>
      <c r="D31" s="91"/>
      <c r="E31" s="92"/>
      <c r="F31" s="22" t="s">
        <v>0</v>
      </c>
      <c r="G31" s="97">
        <v>109185</v>
      </c>
      <c r="H31" s="98">
        <v>5892</v>
      </c>
      <c r="I31" s="66"/>
      <c r="L31" s="68"/>
    </row>
    <row r="32" spans="2:12" s="67" customFormat="1" ht="10.5" customHeight="1">
      <c r="B32" s="89">
        <v>23</v>
      </c>
      <c r="C32" s="90" t="s">
        <v>50</v>
      </c>
      <c r="D32" s="91"/>
      <c r="E32" s="92"/>
      <c r="F32" s="22" t="s">
        <v>0</v>
      </c>
      <c r="G32" s="97">
        <v>1298</v>
      </c>
      <c r="H32" s="98">
        <v>43</v>
      </c>
      <c r="I32" s="66"/>
      <c r="L32" s="68"/>
    </row>
    <row r="33" spans="2:12" s="67" customFormat="1" ht="22.5" customHeight="1">
      <c r="B33" s="89">
        <v>24</v>
      </c>
      <c r="C33" s="90" t="s">
        <v>51</v>
      </c>
      <c r="D33" s="99">
        <f>G33*12</f>
        <v>23736</v>
      </c>
      <c r="E33" s="92" t="s">
        <v>29</v>
      </c>
      <c r="F33" s="22" t="s">
        <v>194</v>
      </c>
      <c r="G33" s="97">
        <v>1978</v>
      </c>
      <c r="H33" s="98">
        <v>67</v>
      </c>
      <c r="I33" s="66"/>
      <c r="L33" s="68"/>
    </row>
    <row r="34" spans="2:12" s="67" customFormat="1" ht="30" customHeight="1">
      <c r="B34" s="89">
        <v>25</v>
      </c>
      <c r="C34" s="100" t="s">
        <v>52</v>
      </c>
      <c r="D34" s="91">
        <f>G34*56.001</f>
        <v>544105.716</v>
      </c>
      <c r="E34" s="92" t="s">
        <v>25</v>
      </c>
      <c r="F34" s="101" t="s">
        <v>78</v>
      </c>
      <c r="G34" s="102">
        <v>9716</v>
      </c>
      <c r="H34" s="103">
        <v>19431</v>
      </c>
      <c r="I34" s="66"/>
      <c r="L34" s="68"/>
    </row>
    <row r="35" spans="2:12" s="67" customFormat="1" ht="41.25" customHeight="1">
      <c r="B35" s="89">
        <v>26</v>
      </c>
      <c r="C35" s="100" t="s">
        <v>53</v>
      </c>
      <c r="D35" s="91">
        <f>G35*56.001</f>
        <v>409423.311</v>
      </c>
      <c r="E35" s="92" t="s">
        <v>25</v>
      </c>
      <c r="F35" s="101" t="s">
        <v>78</v>
      </c>
      <c r="G35" s="102">
        <v>7311</v>
      </c>
      <c r="H35" s="103">
        <v>4873</v>
      </c>
      <c r="I35" s="66"/>
      <c r="L35" s="68"/>
    </row>
    <row r="36" spans="2:12" s="67" customFormat="1" ht="10.5" customHeight="1">
      <c r="B36" s="89">
        <v>27</v>
      </c>
      <c r="C36" s="90" t="s">
        <v>17</v>
      </c>
      <c r="D36" s="91">
        <f>G36*56.001</f>
        <v>897640.029</v>
      </c>
      <c r="E36" s="92" t="s">
        <v>25</v>
      </c>
      <c r="F36" s="22" t="s">
        <v>78</v>
      </c>
      <c r="G36" s="97">
        <v>16029</v>
      </c>
      <c r="H36" s="98">
        <v>32059</v>
      </c>
      <c r="I36" s="66"/>
      <c r="L36" s="68"/>
    </row>
    <row r="37" spans="2:12" s="67" customFormat="1" ht="50.25" customHeight="1">
      <c r="B37" s="89">
        <v>28</v>
      </c>
      <c r="C37" s="90" t="s">
        <v>54</v>
      </c>
      <c r="D37" s="91">
        <f aca="true" t="shared" si="1" ref="D37:D50">G37*56.001</f>
        <v>62325248.930999994</v>
      </c>
      <c r="E37" s="92" t="s">
        <v>25</v>
      </c>
      <c r="F37" s="22" t="s">
        <v>78</v>
      </c>
      <c r="G37" s="97">
        <v>1112931</v>
      </c>
      <c r="H37" s="98">
        <v>370976</v>
      </c>
      <c r="I37" s="66"/>
      <c r="L37" s="68"/>
    </row>
    <row r="38" spans="2:12" s="67" customFormat="1" ht="22.5" customHeight="1">
      <c r="B38" s="89">
        <v>29</v>
      </c>
      <c r="C38" s="90" t="s">
        <v>55</v>
      </c>
      <c r="D38" s="91">
        <f t="shared" si="1"/>
        <v>15519893.136</v>
      </c>
      <c r="E38" s="92" t="s">
        <v>25</v>
      </c>
      <c r="F38" s="22" t="s">
        <v>78</v>
      </c>
      <c r="G38" s="97">
        <v>277136</v>
      </c>
      <c r="H38" s="98">
        <v>69944</v>
      </c>
      <c r="I38" s="66"/>
      <c r="L38" s="68"/>
    </row>
    <row r="39" spans="2:12" s="67" customFormat="1" ht="22.5" customHeight="1">
      <c r="B39" s="89">
        <v>30</v>
      </c>
      <c r="C39" s="90" t="s">
        <v>56</v>
      </c>
      <c r="D39" s="91">
        <f t="shared" si="1"/>
        <v>1394928.909</v>
      </c>
      <c r="E39" s="92" t="s">
        <v>25</v>
      </c>
      <c r="F39" s="22" t="s">
        <v>78</v>
      </c>
      <c r="G39" s="97">
        <v>24909</v>
      </c>
      <c r="H39" s="98">
        <v>7472</v>
      </c>
      <c r="I39" s="66"/>
      <c r="L39" s="68"/>
    </row>
    <row r="40" spans="2:12" s="67" customFormat="1" ht="10.5" customHeight="1">
      <c r="B40" s="89">
        <v>31</v>
      </c>
      <c r="C40" s="90" t="s">
        <v>16</v>
      </c>
      <c r="D40" s="91">
        <f t="shared" si="1"/>
        <v>23932699.362</v>
      </c>
      <c r="E40" s="92" t="s">
        <v>25</v>
      </c>
      <c r="F40" s="22" t="s">
        <v>78</v>
      </c>
      <c r="G40" s="97">
        <v>427362</v>
      </c>
      <c r="H40" s="98">
        <v>113962</v>
      </c>
      <c r="I40" s="104"/>
      <c r="L40" s="68"/>
    </row>
    <row r="41" spans="2:12" s="67" customFormat="1" ht="10.5" customHeight="1">
      <c r="B41" s="89">
        <v>32</v>
      </c>
      <c r="C41" s="90" t="s">
        <v>57</v>
      </c>
      <c r="D41" s="91">
        <f t="shared" si="1"/>
        <v>21146649.612</v>
      </c>
      <c r="E41" s="92" t="s">
        <v>25</v>
      </c>
      <c r="F41" s="22" t="s">
        <v>78</v>
      </c>
      <c r="G41" s="97">
        <v>377612</v>
      </c>
      <c r="H41" s="98">
        <v>37762</v>
      </c>
      <c r="I41" s="66"/>
      <c r="L41" s="68"/>
    </row>
    <row r="42" spans="2:12" s="67" customFormat="1" ht="10.5" customHeight="1">
      <c r="B42" s="89">
        <v>33</v>
      </c>
      <c r="C42" s="90" t="s">
        <v>58</v>
      </c>
      <c r="D42" s="91">
        <f t="shared" si="1"/>
        <v>20929421.733</v>
      </c>
      <c r="E42" s="92" t="s">
        <v>25</v>
      </c>
      <c r="F42" s="22" t="s">
        <v>78</v>
      </c>
      <c r="G42" s="97">
        <v>373733</v>
      </c>
      <c r="H42" s="98">
        <v>37373</v>
      </c>
      <c r="I42" s="66"/>
      <c r="L42" s="68"/>
    </row>
    <row r="43" spans="2:12" s="67" customFormat="1" ht="23.25" customHeight="1">
      <c r="B43" s="89">
        <v>34</v>
      </c>
      <c r="C43" s="90" t="s">
        <v>59</v>
      </c>
      <c r="D43" s="91">
        <f t="shared" si="1"/>
        <v>2317769.388</v>
      </c>
      <c r="E43" s="92" t="s">
        <v>25</v>
      </c>
      <c r="F43" s="22" t="s">
        <v>78</v>
      </c>
      <c r="G43" s="97">
        <v>41388</v>
      </c>
      <c r="H43" s="98">
        <v>8278</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12626937.477</v>
      </c>
      <c r="E45" s="92" t="s">
        <v>25</v>
      </c>
      <c r="F45" s="22" t="s">
        <v>78</v>
      </c>
      <c r="G45" s="97">
        <v>225477</v>
      </c>
      <c r="H45" s="98">
        <v>67643</v>
      </c>
      <c r="I45" s="66"/>
      <c r="L45" s="68"/>
    </row>
    <row r="46" spans="2:12" s="67" customFormat="1" ht="10.5" customHeight="1">
      <c r="B46" s="89">
        <v>37</v>
      </c>
      <c r="C46" s="90" t="s">
        <v>61</v>
      </c>
      <c r="D46" s="91">
        <f>G46*56.001</f>
        <v>747053.34</v>
      </c>
      <c r="E46" s="92" t="s">
        <v>25</v>
      </c>
      <c r="F46" s="22" t="s">
        <v>78</v>
      </c>
      <c r="G46" s="97">
        <v>13340</v>
      </c>
      <c r="H46" s="98">
        <v>8004</v>
      </c>
      <c r="I46" s="66"/>
      <c r="L46" s="68"/>
    </row>
    <row r="47" spans="2:12" s="67" customFormat="1" ht="22.5" customHeight="1">
      <c r="B47" s="89">
        <v>38</v>
      </c>
      <c r="C47" s="90" t="s">
        <v>62</v>
      </c>
      <c r="D47" s="91">
        <f t="shared" si="1"/>
        <v>2546085.465</v>
      </c>
      <c r="E47" s="92" t="s">
        <v>25</v>
      </c>
      <c r="F47" s="22" t="s">
        <v>78</v>
      </c>
      <c r="G47" s="97">
        <v>45465</v>
      </c>
      <c r="H47" s="98">
        <v>79317</v>
      </c>
      <c r="I47" s="66"/>
      <c r="L47" s="68"/>
    </row>
    <row r="48" spans="2:12" s="67" customFormat="1" ht="10.5" customHeight="1">
      <c r="B48" s="89">
        <v>39</v>
      </c>
      <c r="C48" s="90" t="s">
        <v>63</v>
      </c>
      <c r="D48" s="91">
        <f t="shared" si="1"/>
        <v>214371.82799999998</v>
      </c>
      <c r="E48" s="92" t="s">
        <v>25</v>
      </c>
      <c r="F48" s="22" t="s">
        <v>78</v>
      </c>
      <c r="G48" s="97">
        <v>3828</v>
      </c>
      <c r="H48" s="98">
        <v>5103</v>
      </c>
      <c r="I48" s="66"/>
      <c r="L48" s="68"/>
    </row>
    <row r="49" spans="2:12" s="67" customFormat="1" ht="10.5" customHeight="1">
      <c r="B49" s="89">
        <v>40</v>
      </c>
      <c r="C49" s="90" t="s">
        <v>64</v>
      </c>
      <c r="D49" s="91">
        <f t="shared" si="1"/>
        <v>77841.39</v>
      </c>
      <c r="E49" s="92" t="s">
        <v>25</v>
      </c>
      <c r="F49" s="22" t="s">
        <v>78</v>
      </c>
      <c r="G49" s="97">
        <v>1390</v>
      </c>
      <c r="H49" s="98">
        <v>3595</v>
      </c>
      <c r="I49" s="96"/>
      <c r="L49" s="68"/>
    </row>
    <row r="50" spans="2:12" s="67" customFormat="1" ht="10.5" customHeight="1">
      <c r="B50" s="89">
        <v>41</v>
      </c>
      <c r="C50" s="90" t="s">
        <v>2</v>
      </c>
      <c r="D50" s="91">
        <f t="shared" si="1"/>
        <v>934152.681</v>
      </c>
      <c r="E50" s="92" t="s">
        <v>25</v>
      </c>
      <c r="F50" s="22" t="s">
        <v>78</v>
      </c>
      <c r="G50" s="97">
        <v>16681</v>
      </c>
      <c r="H50" s="98">
        <v>25021</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38326000</v>
      </c>
      <c r="E53" s="140" t="s">
        <v>29</v>
      </c>
      <c r="F53" s="35" t="s">
        <v>81</v>
      </c>
      <c r="G53" s="141">
        <v>383260</v>
      </c>
      <c r="H53" s="142">
        <v>38327</v>
      </c>
      <c r="I53" s="66"/>
      <c r="L53" s="68"/>
    </row>
    <row r="54" spans="2:12" s="67" customFormat="1" ht="22.5" customHeight="1">
      <c r="B54" s="89">
        <v>44</v>
      </c>
      <c r="C54" s="90" t="s">
        <v>65</v>
      </c>
      <c r="D54" s="91">
        <f aca="true" t="shared" si="2" ref="D54:D62">G54*56.001</f>
        <v>66697.19099999999</v>
      </c>
      <c r="E54" s="92" t="s">
        <v>25</v>
      </c>
      <c r="F54" s="22" t="s">
        <v>78</v>
      </c>
      <c r="G54" s="97">
        <v>1191</v>
      </c>
      <c r="H54" s="98">
        <v>2977</v>
      </c>
      <c r="I54" s="66"/>
      <c r="L54" s="68"/>
    </row>
    <row r="55" spans="2:12" s="67" customFormat="1" ht="22.5" customHeight="1">
      <c r="B55" s="89">
        <v>45</v>
      </c>
      <c r="C55" s="90" t="s">
        <v>92</v>
      </c>
      <c r="D55" s="91">
        <f t="shared" si="2"/>
        <v>3373388.238</v>
      </c>
      <c r="E55" s="92" t="s">
        <v>25</v>
      </c>
      <c r="F55" s="22" t="s">
        <v>78</v>
      </c>
      <c r="G55" s="97">
        <v>60238</v>
      </c>
      <c r="H55" s="98">
        <v>59403</v>
      </c>
      <c r="I55" s="66"/>
      <c r="L55" s="68"/>
    </row>
    <row r="56" spans="2:12" s="67" customFormat="1" ht="10.5" customHeight="1">
      <c r="B56" s="89">
        <v>46</v>
      </c>
      <c r="C56" s="90" t="s">
        <v>479</v>
      </c>
      <c r="D56" s="351">
        <f>G56*6.820992</f>
        <v>734614.0174080001</v>
      </c>
      <c r="E56" s="349" t="s">
        <v>31</v>
      </c>
      <c r="F56" s="347" t="s">
        <v>82</v>
      </c>
      <c r="G56" s="343">
        <v>107699</v>
      </c>
      <c r="H56" s="345">
        <v>89749</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5447665.278</v>
      </c>
      <c r="E58" s="92" t="s">
        <v>25</v>
      </c>
      <c r="F58" s="22" t="s">
        <v>78</v>
      </c>
      <c r="G58" s="97">
        <v>97278</v>
      </c>
      <c r="H58" s="98">
        <v>6486</v>
      </c>
      <c r="I58" s="96"/>
      <c r="L58" s="68"/>
    </row>
    <row r="59" spans="2:12" s="67" customFormat="1" ht="10.5" customHeight="1">
      <c r="B59" s="89">
        <v>49</v>
      </c>
      <c r="C59" s="90" t="s">
        <v>8</v>
      </c>
      <c r="D59" s="91">
        <f t="shared" si="2"/>
        <v>113326199.646</v>
      </c>
      <c r="E59" s="92" t="s">
        <v>25</v>
      </c>
      <c r="F59" s="22" t="s">
        <v>78</v>
      </c>
      <c r="G59" s="97">
        <v>2023646</v>
      </c>
      <c r="H59" s="98">
        <v>38546</v>
      </c>
      <c r="I59" s="66"/>
      <c r="L59" s="68"/>
    </row>
    <row r="60" spans="2:12" s="67" customFormat="1" ht="23.25" customHeight="1">
      <c r="B60" s="89">
        <v>50</v>
      </c>
      <c r="C60" s="90" t="s">
        <v>427</v>
      </c>
      <c r="D60" s="91">
        <f t="shared" si="2"/>
        <v>105785.889</v>
      </c>
      <c r="E60" s="92" t="s">
        <v>25</v>
      </c>
      <c r="F60" s="22" t="s">
        <v>78</v>
      </c>
      <c r="G60" s="97">
        <v>1889</v>
      </c>
      <c r="H60" s="98">
        <v>791</v>
      </c>
      <c r="I60" s="66"/>
      <c r="L60" s="68"/>
    </row>
    <row r="61" spans="2:12" s="67" customFormat="1" ht="10.5" customHeight="1">
      <c r="B61" s="89">
        <v>51</v>
      </c>
      <c r="C61" s="90" t="s">
        <v>67</v>
      </c>
      <c r="D61" s="91">
        <f t="shared" si="2"/>
        <v>80865.444</v>
      </c>
      <c r="E61" s="92" t="s">
        <v>25</v>
      </c>
      <c r="F61" s="22" t="s">
        <v>78</v>
      </c>
      <c r="G61" s="97">
        <v>1444</v>
      </c>
      <c r="H61" s="98">
        <v>818</v>
      </c>
      <c r="I61" s="66"/>
      <c r="L61" s="68"/>
    </row>
    <row r="62" spans="2:12" s="67" customFormat="1" ht="10.5" customHeight="1">
      <c r="B62" s="89">
        <v>52</v>
      </c>
      <c r="C62" s="90" t="s">
        <v>68</v>
      </c>
      <c r="D62" s="91">
        <f t="shared" si="2"/>
        <v>227812.068</v>
      </c>
      <c r="E62" s="92" t="s">
        <v>25</v>
      </c>
      <c r="F62" s="22" t="s">
        <v>78</v>
      </c>
      <c r="G62" s="97">
        <v>4068</v>
      </c>
      <c r="H62" s="98">
        <v>271</v>
      </c>
      <c r="I62" s="66"/>
      <c r="L62" s="68"/>
    </row>
    <row r="63" spans="2:12" s="67" customFormat="1" ht="10.5" customHeight="1">
      <c r="B63" s="89">
        <v>53</v>
      </c>
      <c r="C63" s="90" t="s">
        <v>69</v>
      </c>
      <c r="D63" s="99">
        <f>G63*1000</f>
        <v>51869000</v>
      </c>
      <c r="E63" s="92" t="s">
        <v>29</v>
      </c>
      <c r="F63" s="22" t="s">
        <v>83</v>
      </c>
      <c r="G63" s="97">
        <v>51869</v>
      </c>
      <c r="H63" s="98">
        <v>67430</v>
      </c>
      <c r="I63" s="66"/>
      <c r="L63" s="68"/>
    </row>
    <row r="64" spans="2:12" s="67" customFormat="1" ht="10.5" customHeight="1">
      <c r="B64" s="89">
        <v>54</v>
      </c>
      <c r="C64" s="90" t="s">
        <v>70</v>
      </c>
      <c r="D64" s="91">
        <f>G64*56.001</f>
        <v>200427.579</v>
      </c>
      <c r="E64" s="92" t="s">
        <v>25</v>
      </c>
      <c r="F64" s="22" t="s">
        <v>78</v>
      </c>
      <c r="G64" s="97">
        <v>3579</v>
      </c>
      <c r="H64" s="98">
        <v>238</v>
      </c>
      <c r="I64" s="66"/>
      <c r="L64" s="68"/>
    </row>
    <row r="65" spans="2:12" s="67" customFormat="1" ht="10.5" customHeight="1">
      <c r="B65" s="89">
        <v>55</v>
      </c>
      <c r="C65" s="90" t="s">
        <v>20</v>
      </c>
      <c r="D65" s="91">
        <f>G65*6.820992</f>
        <v>28921.006080000003</v>
      </c>
      <c r="E65" s="92" t="s">
        <v>31</v>
      </c>
      <c r="F65" s="22" t="s">
        <v>36</v>
      </c>
      <c r="G65" s="97">
        <v>4240</v>
      </c>
      <c r="H65" s="98">
        <v>15265</v>
      </c>
      <c r="I65" s="66"/>
      <c r="L65" s="68"/>
    </row>
    <row r="66" spans="2:12" s="67" customFormat="1" ht="10.5" customHeight="1">
      <c r="B66" s="89">
        <v>56</v>
      </c>
      <c r="C66" s="90" t="s">
        <v>21</v>
      </c>
      <c r="D66" s="99">
        <f>G66*100</f>
        <v>215600</v>
      </c>
      <c r="E66" s="92" t="s">
        <v>29</v>
      </c>
      <c r="F66" s="22" t="s">
        <v>84</v>
      </c>
      <c r="G66" s="97">
        <v>2156</v>
      </c>
      <c r="H66" s="98">
        <v>863</v>
      </c>
      <c r="I66" s="66"/>
      <c r="L66" s="68"/>
    </row>
    <row r="67" spans="2:12" s="67" customFormat="1" ht="10.5" customHeight="1">
      <c r="B67" s="89">
        <v>57</v>
      </c>
      <c r="C67" s="90" t="s">
        <v>22</v>
      </c>
      <c r="D67" s="91"/>
      <c r="E67" s="92"/>
      <c r="F67" s="22" t="s">
        <v>34</v>
      </c>
      <c r="G67" s="97">
        <v>93709</v>
      </c>
      <c r="H67" s="98">
        <v>6248</v>
      </c>
      <c r="I67" s="66"/>
      <c r="L67" s="68"/>
    </row>
    <row r="68" spans="2:12" s="67" customFormat="1" ht="10.5" customHeight="1">
      <c r="B68" s="89">
        <v>58</v>
      </c>
      <c r="C68" s="90" t="s">
        <v>23</v>
      </c>
      <c r="D68" s="91"/>
      <c r="E68" s="92"/>
      <c r="F68" s="22" t="s">
        <v>34</v>
      </c>
      <c r="G68" s="97">
        <v>15056</v>
      </c>
      <c r="H68" s="98">
        <v>4517</v>
      </c>
      <c r="I68" s="96"/>
      <c r="L68" s="68"/>
    </row>
    <row r="69" spans="2:12" s="67" customFormat="1" ht="10.5" customHeight="1">
      <c r="B69" s="89">
        <v>59</v>
      </c>
      <c r="C69" s="105" t="s">
        <v>35</v>
      </c>
      <c r="D69" s="106">
        <f>G69*56.001</f>
        <v>1077235.236</v>
      </c>
      <c r="E69" s="107" t="s">
        <v>25</v>
      </c>
      <c r="F69" s="108" t="s">
        <v>78</v>
      </c>
      <c r="G69" s="109">
        <v>19236</v>
      </c>
      <c r="H69" s="110">
        <v>1282</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3822714</v>
      </c>
      <c r="I71" s="9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751750</v>
      </c>
      <c r="I74" s="66"/>
      <c r="L74" s="68"/>
    </row>
    <row r="75" spans="2:12" s="67" customFormat="1" ht="12" customHeight="1">
      <c r="B75" s="89"/>
      <c r="C75" s="70" t="s">
        <v>87</v>
      </c>
      <c r="D75" s="56"/>
      <c r="E75" s="118"/>
      <c r="F75" s="119"/>
      <c r="G75" s="116"/>
      <c r="H75" s="121">
        <v>140527</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23">
        <f>SUM(H71:H75)</f>
        <v>4714991</v>
      </c>
      <c r="I77" s="96"/>
      <c r="L77" s="68"/>
    </row>
    <row r="78" spans="2:12" s="67" customFormat="1" ht="23.25" customHeight="1">
      <c r="B78" s="89"/>
      <c r="D78" s="57"/>
      <c r="F78" s="150" t="s">
        <v>96</v>
      </c>
      <c r="H78" s="121">
        <v>337624</v>
      </c>
      <c r="I78" s="96"/>
      <c r="L78" s="68"/>
    </row>
    <row r="79" spans="2:12" s="67" customFormat="1" ht="4.5" customHeight="1">
      <c r="B79" s="89"/>
      <c r="D79" s="57"/>
      <c r="F79" s="122"/>
      <c r="H79" s="123"/>
      <c r="I79" s="96"/>
      <c r="L79" s="68"/>
    </row>
    <row r="80" spans="2:12" s="67" customFormat="1" ht="11.25">
      <c r="B80" s="89"/>
      <c r="D80" s="57"/>
      <c r="F80" s="122" t="s">
        <v>85</v>
      </c>
      <c r="H80" s="165">
        <f>SUM(H77:H78)</f>
        <v>5052615</v>
      </c>
      <c r="I80" s="96"/>
      <c r="L80" s="68"/>
    </row>
    <row r="81" spans="2:12" s="67" customFormat="1" ht="11.25">
      <c r="B81" s="89"/>
      <c r="D81" s="57"/>
      <c r="F81" s="122"/>
      <c r="H81" s="123"/>
      <c r="I81" s="96"/>
      <c r="L81" s="68"/>
    </row>
    <row r="82" spans="2:12" s="67" customFormat="1" ht="50.25" customHeight="1">
      <c r="B82" s="323" t="s">
        <v>26</v>
      </c>
      <c r="C82" s="70" t="s">
        <v>474</v>
      </c>
      <c r="D82" s="71"/>
      <c r="E82" s="72"/>
      <c r="F82" s="64"/>
      <c r="G82" s="124"/>
      <c r="H82" s="124"/>
      <c r="I82" s="66"/>
      <c r="L82" s="68"/>
    </row>
    <row r="83" spans="2:12" s="67" customFormat="1" ht="11.25">
      <c r="B83" s="29" t="s">
        <v>402</v>
      </c>
      <c r="C83" s="70"/>
      <c r="D83" s="71"/>
      <c r="E83" s="72"/>
      <c r="F83" s="64"/>
      <c r="G83" s="124"/>
      <c r="H83" s="124"/>
      <c r="I83" s="66"/>
      <c r="L83" s="68"/>
    </row>
    <row r="84" spans="2:12" s="67" customFormat="1" ht="9">
      <c r="B84" s="125"/>
      <c r="C84" s="70"/>
      <c r="D84" s="71"/>
      <c r="E84" s="72"/>
      <c r="F84" s="64"/>
      <c r="G84" s="124"/>
      <c r="H84" s="124"/>
      <c r="I84" s="66"/>
      <c r="L84" s="68"/>
    </row>
    <row r="85" spans="2:12" s="67" customFormat="1" ht="36.75" customHeight="1">
      <c r="B85" s="125"/>
      <c r="C85" s="339" t="s">
        <v>473</v>
      </c>
      <c r="D85" s="339"/>
      <c r="E85" s="339"/>
      <c r="F85" s="339"/>
      <c r="G85" s="339"/>
      <c r="H85" s="339"/>
      <c r="I85" s="66"/>
      <c r="L85" s="68"/>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row r="94" spans="2:16" s="70" customFormat="1" ht="9">
      <c r="B94" s="125"/>
      <c r="D94" s="71"/>
      <c r="E94" s="72"/>
      <c r="F94" s="64"/>
      <c r="G94" s="65"/>
      <c r="H94" s="65"/>
      <c r="I94" s="66"/>
      <c r="J94" s="67"/>
      <c r="K94" s="67"/>
      <c r="L94" s="68"/>
      <c r="M94" s="67"/>
      <c r="N94" s="67"/>
      <c r="O94" s="67"/>
      <c r="P94" s="67"/>
    </row>
    <row r="95" spans="2:16" s="70" customFormat="1" ht="9">
      <c r="B95" s="125"/>
      <c r="D95" s="71"/>
      <c r="E95" s="72"/>
      <c r="F95" s="64"/>
      <c r="G95" s="65"/>
      <c r="H95" s="65"/>
      <c r="I95" s="66"/>
      <c r="J95" s="67"/>
      <c r="K95" s="67"/>
      <c r="L95" s="68"/>
      <c r="M95" s="67"/>
      <c r="N95" s="67"/>
      <c r="O95" s="67"/>
      <c r="P95" s="67"/>
    </row>
  </sheetData>
  <sheetProtection/>
  <mergeCells count="12">
    <mergeCell ref="E56:E57"/>
    <mergeCell ref="F56:F57"/>
    <mergeCell ref="G56:G57"/>
    <mergeCell ref="H56:H57"/>
    <mergeCell ref="C85:H85"/>
    <mergeCell ref="C3:H3"/>
    <mergeCell ref="C5:C7"/>
    <mergeCell ref="D5:E7"/>
    <mergeCell ref="F5:F7"/>
    <mergeCell ref="G5:H5"/>
    <mergeCell ref="G6:G7"/>
    <mergeCell ref="D56:D5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12.xml><?xml version="1.0" encoding="utf-8"?>
<worksheet xmlns="http://schemas.openxmlformats.org/spreadsheetml/2006/main" xmlns:r="http://schemas.openxmlformats.org/officeDocument/2006/relationships">
  <dimension ref="A2:Q163"/>
  <sheetViews>
    <sheetView showZeros="0" zoomScale="175" zoomScaleNormal="175" zoomScaleSheetLayoutView="145" zoomScalePageLayoutView="0" workbookViewId="0" topLeftCell="C11">
      <selection activeCell="L40" sqref="L40"/>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28515625" style="52" customWidth="1"/>
    <col min="10" max="10" width="1.1484375" style="5" customWidth="1"/>
    <col min="11" max="16" width="11.421875" style="5" customWidth="1"/>
    <col min="17" max="16384" width="11.421875" style="6" customWidth="1"/>
  </cols>
  <sheetData>
    <row r="2" spans="2:5" ht="12.75">
      <c r="B2" s="2" t="s">
        <v>28</v>
      </c>
      <c r="C2" s="33">
        <v>1860</v>
      </c>
      <c r="D2" s="1"/>
      <c r="E2" s="2"/>
    </row>
    <row r="3" spans="2:8" ht="31.5" customHeight="1">
      <c r="B3" s="2" t="s">
        <v>27</v>
      </c>
      <c r="C3" s="362" t="s">
        <v>153</v>
      </c>
      <c r="D3" s="362"/>
      <c r="E3" s="362"/>
      <c r="F3" s="362"/>
      <c r="G3" s="362"/>
      <c r="H3" s="362"/>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44" t="s">
        <v>98</v>
      </c>
      <c r="I6" s="52"/>
      <c r="Q6" s="6"/>
    </row>
    <row r="7" spans="1:17" s="5" customFormat="1" ht="12" customHeight="1">
      <c r="A7" s="6"/>
      <c r="B7" s="163"/>
      <c r="C7" s="377"/>
      <c r="D7" s="363"/>
      <c r="E7" s="363"/>
      <c r="F7" s="364"/>
      <c r="G7" s="379"/>
      <c r="H7" s="146"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213337.50919999997</v>
      </c>
      <c r="E9" s="145" t="s">
        <v>24</v>
      </c>
      <c r="F9" s="162" t="s">
        <v>129</v>
      </c>
      <c r="G9" s="147">
        <v>376988</v>
      </c>
      <c r="H9" s="149">
        <v>659729</v>
      </c>
      <c r="I9" s="52"/>
    </row>
    <row r="10" spans="2:9" s="5" customFormat="1" ht="10.5" customHeight="1">
      <c r="B10" s="188">
        <v>2</v>
      </c>
      <c r="C10" s="167" t="s">
        <v>100</v>
      </c>
      <c r="D10" s="24">
        <f t="shared" si="0"/>
        <v>13951.6986</v>
      </c>
      <c r="E10" s="25" t="s">
        <v>24</v>
      </c>
      <c r="F10" s="16" t="s">
        <v>129</v>
      </c>
      <c r="G10" s="17">
        <v>24654</v>
      </c>
      <c r="H10" s="18">
        <v>32420</v>
      </c>
      <c r="I10" s="52"/>
    </row>
    <row r="11" spans="2:9" s="5" customFormat="1" ht="10.5" customHeight="1">
      <c r="B11" s="188">
        <v>3</v>
      </c>
      <c r="C11" s="167" t="s">
        <v>5</v>
      </c>
      <c r="D11" s="24">
        <f t="shared" si="0"/>
        <v>77.52829999999999</v>
      </c>
      <c r="E11" s="25" t="s">
        <v>24</v>
      </c>
      <c r="F11" s="16" t="s">
        <v>129</v>
      </c>
      <c r="G11" s="17">
        <v>137</v>
      </c>
      <c r="H11" s="18">
        <v>95</v>
      </c>
      <c r="I11" s="52"/>
    </row>
    <row r="12" spans="2:9" s="5" customFormat="1" ht="10.5" customHeight="1">
      <c r="B12" s="188">
        <v>4</v>
      </c>
      <c r="C12" s="167" t="s">
        <v>10</v>
      </c>
      <c r="D12" s="24">
        <f t="shared" si="0"/>
        <v>6.2249</v>
      </c>
      <c r="E12" s="25" t="s">
        <v>24</v>
      </c>
      <c r="F12" s="16" t="s">
        <v>129</v>
      </c>
      <c r="G12" s="17">
        <v>11</v>
      </c>
      <c r="H12" s="18">
        <v>8</v>
      </c>
      <c r="I12" s="52"/>
    </row>
    <row r="13" spans="2:9" s="5" customFormat="1" ht="10.5" customHeight="1">
      <c r="B13" s="188">
        <v>5</v>
      </c>
      <c r="C13" s="167" t="s">
        <v>4</v>
      </c>
      <c r="D13" s="24">
        <f t="shared" si="0"/>
        <v>427514.24809999997</v>
      </c>
      <c r="E13" s="25" t="s">
        <v>24</v>
      </c>
      <c r="F13" s="16" t="s">
        <v>129</v>
      </c>
      <c r="G13" s="17">
        <v>755459</v>
      </c>
      <c r="H13" s="18">
        <v>634586</v>
      </c>
      <c r="I13" s="53"/>
    </row>
    <row r="14" spans="2:9" s="5" customFormat="1" ht="10.5" customHeight="1">
      <c r="B14" s="188">
        <v>6</v>
      </c>
      <c r="C14" s="167" t="s">
        <v>6</v>
      </c>
      <c r="D14" s="24">
        <f t="shared" si="0"/>
        <v>7345.382</v>
      </c>
      <c r="E14" s="25" t="s">
        <v>24</v>
      </c>
      <c r="F14" s="16" t="s">
        <v>129</v>
      </c>
      <c r="G14" s="17">
        <v>12980</v>
      </c>
      <c r="H14" s="18">
        <v>4543</v>
      </c>
      <c r="I14" s="52"/>
    </row>
    <row r="15" spans="2:9" s="5" customFormat="1" ht="10.5" customHeight="1">
      <c r="B15" s="188">
        <v>7</v>
      </c>
      <c r="C15" s="167" t="s">
        <v>39</v>
      </c>
      <c r="D15" s="24"/>
      <c r="E15" s="25"/>
      <c r="F15" s="16" t="s">
        <v>108</v>
      </c>
      <c r="G15" s="17">
        <v>107573</v>
      </c>
      <c r="H15" s="18">
        <v>847137</v>
      </c>
      <c r="I15" s="52"/>
    </row>
    <row r="16" spans="2:9" s="5" customFormat="1" ht="10.5" customHeight="1">
      <c r="B16" s="188">
        <v>8</v>
      </c>
      <c r="C16" s="167" t="s">
        <v>101</v>
      </c>
      <c r="D16" s="24"/>
      <c r="E16" s="25"/>
      <c r="F16" s="16" t="s">
        <v>108</v>
      </c>
      <c r="G16" s="17">
        <v>123784</v>
      </c>
      <c r="H16" s="18">
        <v>173297</v>
      </c>
      <c r="I16" s="52"/>
    </row>
    <row r="17" spans="2:9" s="5" customFormat="1" ht="10.5" customHeight="1">
      <c r="B17" s="188">
        <v>9</v>
      </c>
      <c r="C17" s="167" t="s">
        <v>41</v>
      </c>
      <c r="D17" s="24"/>
      <c r="E17" s="25"/>
      <c r="F17" s="16" t="s">
        <v>108</v>
      </c>
      <c r="G17" s="17">
        <v>29206</v>
      </c>
      <c r="H17" s="18">
        <v>15333</v>
      </c>
      <c r="I17" s="52"/>
    </row>
    <row r="18" spans="2:9" s="5" customFormat="1" ht="10.5" customHeight="1">
      <c r="B18" s="188">
        <v>10</v>
      </c>
      <c r="C18" s="167" t="s">
        <v>428</v>
      </c>
      <c r="D18" s="24"/>
      <c r="E18" s="25"/>
      <c r="F18" s="16" t="s">
        <v>108</v>
      </c>
      <c r="G18" s="17">
        <v>40538</v>
      </c>
      <c r="H18" s="18">
        <v>14188</v>
      </c>
      <c r="I18" s="52"/>
    </row>
    <row r="19" spans="2:9" s="5" customFormat="1" ht="10.5" customHeight="1">
      <c r="B19" s="188">
        <v>11</v>
      </c>
      <c r="C19" s="167" t="s">
        <v>43</v>
      </c>
      <c r="D19" s="24"/>
      <c r="E19" s="25"/>
      <c r="F19" s="16" t="s">
        <v>108</v>
      </c>
      <c r="G19" s="17">
        <v>14042</v>
      </c>
      <c r="H19" s="18">
        <v>14745</v>
      </c>
      <c r="I19" s="52"/>
    </row>
    <row r="20" spans="2:9" s="5" customFormat="1" ht="10.5" customHeight="1">
      <c r="B20" s="188">
        <v>12</v>
      </c>
      <c r="C20" s="167" t="s">
        <v>44</v>
      </c>
      <c r="D20" s="24"/>
      <c r="E20" s="25"/>
      <c r="F20" s="16" t="s">
        <v>108</v>
      </c>
      <c r="G20" s="17">
        <v>106784</v>
      </c>
      <c r="H20" s="18">
        <v>224246</v>
      </c>
      <c r="I20" s="52"/>
    </row>
    <row r="21" spans="2:9" s="5" customFormat="1" ht="22.5" customHeight="1">
      <c r="B21" s="188">
        <v>13</v>
      </c>
      <c r="C21" s="167" t="s">
        <v>460</v>
      </c>
      <c r="D21" s="24">
        <f>G21*56.001</f>
        <v>1585276.308</v>
      </c>
      <c r="E21" s="25" t="s">
        <v>25</v>
      </c>
      <c r="F21" s="16" t="s">
        <v>78</v>
      </c>
      <c r="G21" s="17">
        <v>28308</v>
      </c>
      <c r="H21" s="18">
        <v>59224</v>
      </c>
      <c r="I21" s="52"/>
    </row>
    <row r="22" spans="2:9" s="5" customFormat="1" ht="10.5" customHeight="1">
      <c r="B22" s="188">
        <v>14</v>
      </c>
      <c r="C22" s="167" t="s">
        <v>46</v>
      </c>
      <c r="D22" s="24"/>
      <c r="E22" s="25"/>
      <c r="F22" s="16" t="s">
        <v>108</v>
      </c>
      <c r="G22" s="17">
        <v>368590</v>
      </c>
      <c r="H22" s="18">
        <v>38702</v>
      </c>
      <c r="I22" s="52"/>
    </row>
    <row r="23" spans="2:9" s="5" customFormat="1" ht="10.5" customHeight="1">
      <c r="B23" s="188">
        <v>15</v>
      </c>
      <c r="C23" s="167" t="s">
        <v>11</v>
      </c>
      <c r="D23" s="26">
        <f>G23*2</f>
        <v>1412920</v>
      </c>
      <c r="E23" s="25" t="s">
        <v>29</v>
      </c>
      <c r="F23" s="16" t="s">
        <v>79</v>
      </c>
      <c r="G23" s="17">
        <v>706460</v>
      </c>
      <c r="H23" s="18">
        <v>24726</v>
      </c>
      <c r="I23" s="52"/>
    </row>
    <row r="24" spans="2:9" s="5" customFormat="1" ht="10.5" customHeight="1">
      <c r="B24" s="188">
        <v>16</v>
      </c>
      <c r="C24" s="167" t="s">
        <v>12</v>
      </c>
      <c r="D24" s="24"/>
      <c r="E24" s="25"/>
      <c r="F24" s="16" t="s">
        <v>108</v>
      </c>
      <c r="G24" s="17">
        <v>1606</v>
      </c>
      <c r="H24" s="18">
        <v>3373</v>
      </c>
      <c r="I24" s="52"/>
    </row>
    <row r="25" spans="2:9" s="5" customFormat="1" ht="10.5" customHeight="1">
      <c r="B25" s="188">
        <v>17</v>
      </c>
      <c r="C25" s="167" t="s">
        <v>47</v>
      </c>
      <c r="D25" s="26"/>
      <c r="E25" s="25"/>
      <c r="F25" s="16" t="s">
        <v>108</v>
      </c>
      <c r="G25" s="17">
        <v>1109</v>
      </c>
      <c r="H25" s="18">
        <v>1747</v>
      </c>
      <c r="I25" s="52"/>
    </row>
    <row r="26" spans="2:9" s="5" customFormat="1" ht="10.5" customHeight="1">
      <c r="B26" s="188">
        <v>18</v>
      </c>
      <c r="C26" s="167" t="s">
        <v>48</v>
      </c>
      <c r="D26" s="24"/>
      <c r="E26" s="25"/>
      <c r="F26" s="16" t="s">
        <v>108</v>
      </c>
      <c r="G26" s="17">
        <v>6194</v>
      </c>
      <c r="H26" s="18">
        <v>3252</v>
      </c>
      <c r="I26" s="52"/>
    </row>
    <row r="27" spans="2:9" s="5" customFormat="1" ht="10.5" customHeight="1">
      <c r="B27" s="188">
        <v>19</v>
      </c>
      <c r="C27" s="167" t="s">
        <v>1</v>
      </c>
      <c r="D27" s="24"/>
      <c r="E27" s="25"/>
      <c r="F27" s="16" t="s">
        <v>108</v>
      </c>
      <c r="G27" s="17">
        <v>162087</v>
      </c>
      <c r="H27" s="18">
        <v>17019</v>
      </c>
      <c r="I27" s="52"/>
    </row>
    <row r="28" spans="2:9" s="5" customFormat="1" ht="10.5" customHeight="1">
      <c r="B28" s="188">
        <v>20</v>
      </c>
      <c r="C28" s="167" t="s">
        <v>14</v>
      </c>
      <c r="D28" s="24">
        <f>G28*56.001</f>
        <v>9072.162</v>
      </c>
      <c r="E28" s="25" t="s">
        <v>25</v>
      </c>
      <c r="F28" s="16" t="s">
        <v>78</v>
      </c>
      <c r="G28" s="17">
        <v>162</v>
      </c>
      <c r="H28" s="18">
        <v>339</v>
      </c>
      <c r="I28" s="52"/>
    </row>
    <row r="29" spans="2:9" s="5" customFormat="1" ht="10.5" customHeight="1">
      <c r="B29" s="188">
        <v>21</v>
      </c>
      <c r="C29" s="167" t="s">
        <v>102</v>
      </c>
      <c r="D29" s="24"/>
      <c r="E29" s="25"/>
      <c r="F29" s="16" t="s">
        <v>108</v>
      </c>
      <c r="G29" s="17">
        <v>29497</v>
      </c>
      <c r="H29" s="18">
        <v>6194</v>
      </c>
      <c r="I29" s="52"/>
    </row>
    <row r="30" spans="2:9" s="5" customFormat="1" ht="22.5" customHeight="1">
      <c r="B30" s="188">
        <v>22</v>
      </c>
      <c r="C30" s="167" t="s">
        <v>103</v>
      </c>
      <c r="D30" s="24"/>
      <c r="E30" s="25"/>
      <c r="F30" s="16" t="s">
        <v>108</v>
      </c>
      <c r="G30" s="17">
        <v>142849</v>
      </c>
      <c r="H30" s="18">
        <v>8093</v>
      </c>
      <c r="I30" s="52"/>
    </row>
    <row r="31" spans="2:9" s="5" customFormat="1" ht="10.5" customHeight="1">
      <c r="B31" s="188">
        <v>23</v>
      </c>
      <c r="C31" s="167" t="s">
        <v>174</v>
      </c>
      <c r="D31" s="26"/>
      <c r="E31" s="25"/>
      <c r="F31" s="16" t="s">
        <v>108</v>
      </c>
      <c r="G31" s="17">
        <v>1625</v>
      </c>
      <c r="H31" s="18">
        <v>57</v>
      </c>
      <c r="I31" s="52"/>
    </row>
    <row r="32" spans="2:9" s="5" customFormat="1" ht="22.5" customHeight="1">
      <c r="B32" s="188">
        <v>24</v>
      </c>
      <c r="C32" s="170" t="s">
        <v>51</v>
      </c>
      <c r="D32" s="26">
        <f>G32*12</f>
        <v>67596</v>
      </c>
      <c r="E32" s="59" t="s">
        <v>29</v>
      </c>
      <c r="F32" s="213" t="s">
        <v>194</v>
      </c>
      <c r="G32" s="147">
        <v>5633</v>
      </c>
      <c r="H32" s="149">
        <v>197</v>
      </c>
      <c r="I32" s="52"/>
    </row>
    <row r="33" spans="2:9" s="5" customFormat="1" ht="30" customHeight="1">
      <c r="B33" s="188">
        <v>25</v>
      </c>
      <c r="C33" s="170" t="s">
        <v>104</v>
      </c>
      <c r="D33" s="24">
        <f>G33*56.001</f>
        <v>569586.171</v>
      </c>
      <c r="E33" s="25" t="s">
        <v>25</v>
      </c>
      <c r="F33" s="148" t="s">
        <v>78</v>
      </c>
      <c r="G33" s="147">
        <v>10171</v>
      </c>
      <c r="H33" s="149">
        <v>21359</v>
      </c>
      <c r="I33" s="52"/>
    </row>
    <row r="34" spans="2:9" s="5" customFormat="1" ht="40.5" customHeight="1">
      <c r="B34" s="188">
        <v>26</v>
      </c>
      <c r="C34" s="167" t="s">
        <v>105</v>
      </c>
      <c r="D34" s="24">
        <f>G34*56.001</f>
        <v>380694.798</v>
      </c>
      <c r="E34" s="25" t="s">
        <v>25</v>
      </c>
      <c r="F34" s="16" t="s">
        <v>78</v>
      </c>
      <c r="G34" s="17">
        <v>6798</v>
      </c>
      <c r="H34" s="18">
        <v>4759</v>
      </c>
      <c r="I34" s="52"/>
    </row>
    <row r="35" spans="2:9" s="5" customFormat="1" ht="10.5" customHeight="1">
      <c r="B35" s="188">
        <v>27</v>
      </c>
      <c r="C35" s="167" t="s">
        <v>17</v>
      </c>
      <c r="D35" s="24">
        <f>G35*56.001</f>
        <v>834470.901</v>
      </c>
      <c r="E35" s="25" t="s">
        <v>25</v>
      </c>
      <c r="F35" s="16" t="s">
        <v>78</v>
      </c>
      <c r="G35" s="17">
        <v>14901</v>
      </c>
      <c r="H35" s="18">
        <v>31291</v>
      </c>
      <c r="I35" s="52"/>
    </row>
    <row r="36" spans="2:9" s="5" customFormat="1" ht="54" customHeight="1">
      <c r="B36" s="188">
        <v>28</v>
      </c>
      <c r="C36" s="167" t="s">
        <v>468</v>
      </c>
      <c r="D36" s="24">
        <f aca="true" t="shared" si="1" ref="D36:D46">G36*56.001</f>
        <v>64337252.859</v>
      </c>
      <c r="E36" s="25" t="s">
        <v>25</v>
      </c>
      <c r="F36" s="16" t="s">
        <v>78</v>
      </c>
      <c r="G36" s="17">
        <v>1148859</v>
      </c>
      <c r="H36" s="18">
        <v>402101</v>
      </c>
      <c r="I36" s="52"/>
    </row>
    <row r="37" spans="2:9" s="5" customFormat="1" ht="22.5" customHeight="1">
      <c r="B37" s="188">
        <v>29</v>
      </c>
      <c r="C37" s="167" t="s">
        <v>176</v>
      </c>
      <c r="D37" s="24">
        <f t="shared" si="1"/>
        <v>16415853.135</v>
      </c>
      <c r="E37" s="59" t="s">
        <v>25</v>
      </c>
      <c r="F37" s="16" t="s">
        <v>78</v>
      </c>
      <c r="G37" s="17">
        <v>293135</v>
      </c>
      <c r="H37" s="18">
        <v>77681</v>
      </c>
      <c r="I37" s="52"/>
    </row>
    <row r="38" spans="2:9" s="5" customFormat="1" ht="22.5" customHeight="1">
      <c r="B38" s="188">
        <v>30</v>
      </c>
      <c r="C38" s="167" t="s">
        <v>462</v>
      </c>
      <c r="D38" s="24">
        <f t="shared" si="1"/>
        <v>1503458.8469999998</v>
      </c>
      <c r="E38" s="59" t="s">
        <v>25</v>
      </c>
      <c r="F38" s="16" t="s">
        <v>78</v>
      </c>
      <c r="G38" s="17">
        <v>26847</v>
      </c>
      <c r="H38" s="18">
        <v>8457</v>
      </c>
      <c r="I38" s="54"/>
    </row>
    <row r="39" spans="2:9" s="5" customFormat="1" ht="10.5" customHeight="1">
      <c r="B39" s="188">
        <v>31</v>
      </c>
      <c r="C39" s="167" t="s">
        <v>16</v>
      </c>
      <c r="D39" s="24">
        <f t="shared" si="1"/>
        <v>26651715.915</v>
      </c>
      <c r="E39" s="59" t="s">
        <v>25</v>
      </c>
      <c r="F39" s="16" t="s">
        <v>78</v>
      </c>
      <c r="G39" s="17">
        <v>475915</v>
      </c>
      <c r="H39" s="18">
        <v>133256</v>
      </c>
      <c r="I39" s="52"/>
    </row>
    <row r="40" spans="2:9" s="5" customFormat="1" ht="10.5" customHeight="1">
      <c r="B40" s="188">
        <v>32</v>
      </c>
      <c r="C40" s="167" t="s">
        <v>57</v>
      </c>
      <c r="D40" s="24">
        <f t="shared" si="1"/>
        <v>20993822.882999998</v>
      </c>
      <c r="E40" s="59" t="s">
        <v>25</v>
      </c>
      <c r="F40" s="16" t="s">
        <v>78</v>
      </c>
      <c r="G40" s="17">
        <v>374883</v>
      </c>
      <c r="H40" s="18">
        <v>39363</v>
      </c>
      <c r="I40" s="52"/>
    </row>
    <row r="41" spans="2:9" s="5" customFormat="1" ht="10.5" customHeight="1">
      <c r="B41" s="188">
        <v>33</v>
      </c>
      <c r="C41" s="167" t="s">
        <v>58</v>
      </c>
      <c r="D41" s="24">
        <f t="shared" si="1"/>
        <v>21011463.198</v>
      </c>
      <c r="E41" s="59" t="s">
        <v>25</v>
      </c>
      <c r="F41" s="16" t="s">
        <v>78</v>
      </c>
      <c r="G41" s="17">
        <v>375198</v>
      </c>
      <c r="H41" s="18">
        <v>39396</v>
      </c>
      <c r="I41" s="52"/>
    </row>
    <row r="42" spans="2:9" s="5" customFormat="1" ht="30.75" customHeight="1">
      <c r="B42" s="188">
        <v>34</v>
      </c>
      <c r="C42" s="167" t="s">
        <v>106</v>
      </c>
      <c r="D42" s="24">
        <f t="shared" si="1"/>
        <v>2022308.112</v>
      </c>
      <c r="E42" s="59" t="s">
        <v>25</v>
      </c>
      <c r="F42" s="16" t="s">
        <v>78</v>
      </c>
      <c r="G42" s="17">
        <v>36112</v>
      </c>
      <c r="H42" s="18">
        <v>7584</v>
      </c>
      <c r="I42" s="52"/>
    </row>
    <row r="43" spans="2:9" s="5" customFormat="1" ht="10.5" customHeight="1">
      <c r="B43" s="188">
        <v>35</v>
      </c>
      <c r="C43" s="167" t="s">
        <v>429</v>
      </c>
      <c r="D43" s="24">
        <f>G43*56.001</f>
        <v>13641171.588</v>
      </c>
      <c r="E43" s="59" t="s">
        <v>25</v>
      </c>
      <c r="F43" s="16" t="s">
        <v>78</v>
      </c>
      <c r="G43" s="17">
        <v>243588</v>
      </c>
      <c r="H43" s="18">
        <v>76730</v>
      </c>
      <c r="I43" s="52"/>
    </row>
    <row r="44" spans="2:9" s="5" customFormat="1" ht="10.5" customHeight="1">
      <c r="B44" s="188">
        <v>36</v>
      </c>
      <c r="C44" s="167" t="s">
        <v>61</v>
      </c>
      <c r="D44" s="24">
        <f t="shared" si="1"/>
        <v>759037.554</v>
      </c>
      <c r="E44" s="59" t="s">
        <v>25</v>
      </c>
      <c r="F44" s="16" t="s">
        <v>78</v>
      </c>
      <c r="G44" s="17">
        <v>13554</v>
      </c>
      <c r="H44" s="18">
        <v>8539</v>
      </c>
      <c r="I44" s="52"/>
    </row>
    <row r="45" spans="2:9" s="5" customFormat="1" ht="22.5" customHeight="1">
      <c r="B45" s="188">
        <v>37</v>
      </c>
      <c r="C45" s="90" t="s">
        <v>62</v>
      </c>
      <c r="D45" s="24">
        <f>G45*56.001</f>
        <v>2671359.702</v>
      </c>
      <c r="E45" s="59" t="s">
        <v>25</v>
      </c>
      <c r="F45" s="16" t="s">
        <v>78</v>
      </c>
      <c r="G45" s="17">
        <v>47702</v>
      </c>
      <c r="H45" s="18">
        <v>87409</v>
      </c>
      <c r="I45" s="52"/>
    </row>
    <row r="46" spans="2:9" s="5" customFormat="1" ht="10.5" customHeight="1">
      <c r="B46" s="188">
        <v>38</v>
      </c>
      <c r="C46" s="167" t="s">
        <v>430</v>
      </c>
      <c r="D46" s="24">
        <f t="shared" si="1"/>
        <v>134010.39299999998</v>
      </c>
      <c r="E46" s="59" t="s">
        <v>25</v>
      </c>
      <c r="F46" s="16" t="s">
        <v>78</v>
      </c>
      <c r="G46" s="17">
        <v>2393</v>
      </c>
      <c r="H46" s="18">
        <v>3351</v>
      </c>
      <c r="I46" s="52"/>
    </row>
    <row r="47" spans="2:9" s="5" customFormat="1" ht="10.5" customHeight="1">
      <c r="B47" s="188">
        <v>39</v>
      </c>
      <c r="C47" s="167" t="s">
        <v>432</v>
      </c>
      <c r="D47" s="24">
        <f>G47*56.001</f>
        <v>86577.546</v>
      </c>
      <c r="E47" s="59" t="s">
        <v>25</v>
      </c>
      <c r="F47" s="16" t="s">
        <v>78</v>
      </c>
      <c r="G47" s="17">
        <v>1546</v>
      </c>
      <c r="H47" s="18">
        <v>4198</v>
      </c>
      <c r="I47" s="52"/>
    </row>
    <row r="48" spans="2:9" s="5" customFormat="1" ht="10.5" customHeight="1">
      <c r="B48" s="188">
        <v>40</v>
      </c>
      <c r="C48" s="167" t="s">
        <v>2</v>
      </c>
      <c r="D48" s="24">
        <f>G48*56.001</f>
        <v>1002305.8979999999</v>
      </c>
      <c r="E48" s="59" t="s">
        <v>25</v>
      </c>
      <c r="F48" s="16" t="s">
        <v>78</v>
      </c>
      <c r="G48" s="17">
        <v>17898</v>
      </c>
      <c r="H48" s="18">
        <v>28189</v>
      </c>
      <c r="I48" s="52"/>
    </row>
    <row r="49" spans="2:9" s="5" customFormat="1" ht="10.5" customHeight="1">
      <c r="B49" s="188">
        <v>41</v>
      </c>
      <c r="C49" s="167" t="s">
        <v>3</v>
      </c>
      <c r="D49" s="26">
        <f>G49*100</f>
        <v>48296100</v>
      </c>
      <c r="E49" s="59" t="s">
        <v>29</v>
      </c>
      <c r="F49" s="16" t="s">
        <v>84</v>
      </c>
      <c r="G49" s="17">
        <v>482961</v>
      </c>
      <c r="H49" s="18">
        <v>50711</v>
      </c>
      <c r="I49" s="52"/>
    </row>
    <row r="50" spans="2:9" s="5" customFormat="1" ht="22.5" customHeight="1">
      <c r="B50" s="188">
        <v>42</v>
      </c>
      <c r="C50" s="167" t="s">
        <v>65</v>
      </c>
      <c r="D50" s="24">
        <f>G50*56.001</f>
        <v>58633.047</v>
      </c>
      <c r="E50" s="59" t="s">
        <v>25</v>
      </c>
      <c r="F50" s="16" t="s">
        <v>78</v>
      </c>
      <c r="G50" s="17">
        <v>1047</v>
      </c>
      <c r="H50" s="18">
        <v>2749</v>
      </c>
      <c r="I50" s="52"/>
    </row>
    <row r="51" spans="2:9" s="5" customFormat="1" ht="22.5" customHeight="1">
      <c r="B51" s="188">
        <v>43</v>
      </c>
      <c r="C51" s="167" t="s">
        <v>486</v>
      </c>
      <c r="D51" s="24">
        <f>G51*56.001</f>
        <v>3698082.036</v>
      </c>
      <c r="E51" s="59" t="s">
        <v>25</v>
      </c>
      <c r="F51" s="16" t="s">
        <v>78</v>
      </c>
      <c r="G51" s="17">
        <v>66036</v>
      </c>
      <c r="H51" s="18">
        <v>67538</v>
      </c>
      <c r="I51" s="52"/>
    </row>
    <row r="52" spans="2:9" s="5" customFormat="1" ht="10.5" customHeight="1">
      <c r="B52" s="188">
        <v>44</v>
      </c>
      <c r="C52" s="167" t="s">
        <v>479</v>
      </c>
      <c r="D52" s="373">
        <f>G52*6.820992</f>
        <v>735180.1597440001</v>
      </c>
      <c r="E52" s="371" t="s">
        <v>31</v>
      </c>
      <c r="F52" s="369" t="s">
        <v>82</v>
      </c>
      <c r="G52" s="365">
        <v>107782</v>
      </c>
      <c r="H52" s="367">
        <v>94309</v>
      </c>
      <c r="I52" s="52"/>
    </row>
    <row r="53" spans="2:9" s="5" customFormat="1" ht="10.5" customHeight="1">
      <c r="B53" s="188">
        <v>45</v>
      </c>
      <c r="C53" s="167" t="s">
        <v>66</v>
      </c>
      <c r="D53" s="374"/>
      <c r="E53" s="372"/>
      <c r="F53" s="370"/>
      <c r="G53" s="366"/>
      <c r="H53" s="368"/>
      <c r="I53" s="52"/>
    </row>
    <row r="54" spans="2:9" s="5" customFormat="1" ht="10.5" customHeight="1">
      <c r="B54" s="188">
        <v>46</v>
      </c>
      <c r="C54" s="167" t="s">
        <v>7</v>
      </c>
      <c r="D54" s="24">
        <f>G54*56.001</f>
        <v>4839382.416</v>
      </c>
      <c r="E54" s="59" t="s">
        <v>25</v>
      </c>
      <c r="F54" s="16" t="s">
        <v>78</v>
      </c>
      <c r="G54" s="17">
        <v>86416</v>
      </c>
      <c r="H54" s="18">
        <v>6049</v>
      </c>
      <c r="I54" s="52"/>
    </row>
    <row r="55" spans="2:9" s="5" customFormat="1" ht="10.5" customHeight="1">
      <c r="B55" s="188">
        <v>47</v>
      </c>
      <c r="C55" s="167" t="s">
        <v>8</v>
      </c>
      <c r="D55" s="24">
        <f>G55*56.001</f>
        <v>100400720.838</v>
      </c>
      <c r="E55" s="59" t="s">
        <v>25</v>
      </c>
      <c r="F55" s="16" t="s">
        <v>78</v>
      </c>
      <c r="G55" s="17">
        <v>1792838</v>
      </c>
      <c r="H55" s="18">
        <v>35857</v>
      </c>
      <c r="I55" s="52"/>
    </row>
    <row r="56" spans="2:9" s="5" customFormat="1" ht="22.5" customHeight="1">
      <c r="B56" s="188"/>
      <c r="C56" s="168" t="s">
        <v>107</v>
      </c>
      <c r="D56" s="27"/>
      <c r="E56" s="180"/>
      <c r="F56" s="19"/>
      <c r="G56" s="20"/>
      <c r="H56" s="21">
        <v>175287</v>
      </c>
      <c r="I56" s="52"/>
    </row>
    <row r="57" spans="2:9" s="5" customFormat="1" ht="6" customHeight="1">
      <c r="B57" s="188"/>
      <c r="C57" s="171"/>
      <c r="D57" s="39">
        <f>G57*56.001</f>
        <v>0</v>
      </c>
      <c r="E57" s="40"/>
      <c r="F57" s="41"/>
      <c r="G57" s="42"/>
      <c r="H57" s="172"/>
      <c r="I57" s="52"/>
    </row>
    <row r="58" spans="2:9" s="5" customFormat="1" ht="11.25" customHeight="1">
      <c r="B58" s="188"/>
      <c r="C58" s="173"/>
      <c r="D58" s="11">
        <f>G58*56.001</f>
        <v>0</v>
      </c>
      <c r="E58" s="12"/>
      <c r="F58" s="58" t="s">
        <v>85</v>
      </c>
      <c r="G58" s="13"/>
      <c r="H58" s="174">
        <f>SUM(H9:H56)</f>
        <v>4189413</v>
      </c>
      <c r="I58" s="52"/>
    </row>
    <row r="59" spans="2:9" s="5" customFormat="1" ht="11.25" customHeight="1">
      <c r="B59" s="188"/>
      <c r="C59" s="173"/>
      <c r="D59" s="11"/>
      <c r="E59" s="12"/>
      <c r="F59" s="181" t="s">
        <v>109</v>
      </c>
      <c r="G59" s="13"/>
      <c r="H59" s="176">
        <v>837883</v>
      </c>
      <c r="I59" s="52"/>
    </row>
    <row r="60" spans="2:9" s="5" customFormat="1" ht="6" customHeight="1">
      <c r="B60" s="188"/>
      <c r="C60" s="175"/>
      <c r="D60" s="11"/>
      <c r="E60" s="12"/>
      <c r="F60" s="164"/>
      <c r="G60" s="13"/>
      <c r="H60" s="176"/>
      <c r="I60" s="52"/>
    </row>
    <row r="61" spans="2:9" s="5" customFormat="1" ht="22.5" customHeight="1">
      <c r="B61" s="188"/>
      <c r="C61" s="173" t="s">
        <v>110</v>
      </c>
      <c r="D61" s="11"/>
      <c r="E61" s="12"/>
      <c r="F61" s="164"/>
      <c r="G61" s="13"/>
      <c r="H61" s="176"/>
      <c r="I61" s="52"/>
    </row>
    <row r="62" spans="2:9" s="5" customFormat="1" ht="10.5" customHeight="1">
      <c r="B62" s="188"/>
      <c r="C62" s="175" t="s">
        <v>111</v>
      </c>
      <c r="D62" s="11"/>
      <c r="E62" s="12"/>
      <c r="F62" s="164"/>
      <c r="G62" s="13"/>
      <c r="H62" s="176">
        <v>824519</v>
      </c>
      <c r="I62" s="52"/>
    </row>
    <row r="63" spans="2:9" s="5" customFormat="1" ht="10.5" customHeight="1">
      <c r="B63" s="188"/>
      <c r="C63" s="175" t="s">
        <v>112</v>
      </c>
      <c r="D63" s="11"/>
      <c r="E63" s="12"/>
      <c r="F63" s="164"/>
      <c r="G63" s="13"/>
      <c r="H63" s="177">
        <v>166170</v>
      </c>
      <c r="I63" s="52"/>
    </row>
    <row r="64" spans="2:9" s="5" customFormat="1" ht="6" customHeight="1">
      <c r="B64" s="188"/>
      <c r="C64" s="175"/>
      <c r="D64" s="11"/>
      <c r="E64" s="12"/>
      <c r="F64" s="164"/>
      <c r="G64" s="13"/>
      <c r="H64" s="176"/>
      <c r="I64" s="52"/>
    </row>
    <row r="65" spans="2:9" s="5" customFormat="1" ht="10.5" customHeight="1">
      <c r="B65" s="188"/>
      <c r="C65" s="173"/>
      <c r="D65" s="11"/>
      <c r="E65" s="12"/>
      <c r="F65" s="178" t="s">
        <v>89</v>
      </c>
      <c r="G65" s="13"/>
      <c r="H65" s="179">
        <f>SUM(H58:H63)</f>
        <v>6017985</v>
      </c>
      <c r="I65" s="52"/>
    </row>
    <row r="66" spans="2:9" s="5" customFormat="1" ht="15.75" customHeight="1">
      <c r="B66" s="188"/>
      <c r="C66" s="173"/>
      <c r="D66" s="11"/>
      <c r="E66" s="12"/>
      <c r="F66" s="178"/>
      <c r="G66" s="13"/>
      <c r="H66" s="179"/>
      <c r="I66" s="52"/>
    </row>
    <row r="67" spans="2:9" s="5" customFormat="1" ht="15" customHeight="1">
      <c r="B67" s="188"/>
      <c r="C67" s="189" t="s">
        <v>113</v>
      </c>
      <c r="D67" s="182"/>
      <c r="E67" s="183"/>
      <c r="F67" s="184"/>
      <c r="G67" s="185"/>
      <c r="H67" s="186"/>
      <c r="I67" s="52"/>
    </row>
    <row r="68" spans="2:9" s="5" customFormat="1" ht="22.5" customHeight="1">
      <c r="B68" s="188">
        <v>48</v>
      </c>
      <c r="C68" s="166" t="s">
        <v>427</v>
      </c>
      <c r="D68" s="24">
        <f>G68*56.001</f>
        <v>156466.794</v>
      </c>
      <c r="E68" s="25" t="s">
        <v>25</v>
      </c>
      <c r="F68" s="35" t="s">
        <v>78</v>
      </c>
      <c r="G68" s="36">
        <v>2794</v>
      </c>
      <c r="H68" s="37">
        <v>1230</v>
      </c>
      <c r="I68" s="52"/>
    </row>
    <row r="69" spans="2:9" s="5" customFormat="1" ht="11.25" customHeight="1">
      <c r="B69" s="188">
        <v>49</v>
      </c>
      <c r="C69" s="167" t="s">
        <v>67</v>
      </c>
      <c r="D69" s="24">
        <f>G69*56.001</f>
        <v>158034.822</v>
      </c>
      <c r="E69" s="25" t="s">
        <v>25</v>
      </c>
      <c r="F69" s="22" t="s">
        <v>78</v>
      </c>
      <c r="G69" s="17">
        <v>2822</v>
      </c>
      <c r="H69" s="18">
        <v>1679</v>
      </c>
      <c r="I69" s="52"/>
    </row>
    <row r="70" spans="2:9" s="5" customFormat="1" ht="11.25" customHeight="1">
      <c r="B70" s="188">
        <v>50</v>
      </c>
      <c r="C70" s="167" t="s">
        <v>68</v>
      </c>
      <c r="D70" s="24">
        <f>G70*56.001</f>
        <v>255756.56699999998</v>
      </c>
      <c r="E70" s="25" t="s">
        <v>25</v>
      </c>
      <c r="F70" s="16" t="s">
        <v>78</v>
      </c>
      <c r="G70" s="17">
        <v>4567</v>
      </c>
      <c r="H70" s="18">
        <v>320</v>
      </c>
      <c r="I70" s="52"/>
    </row>
    <row r="71" spans="2:9" s="5" customFormat="1" ht="11.25" customHeight="1">
      <c r="B71" s="188">
        <v>51</v>
      </c>
      <c r="C71" s="167" t="s">
        <v>114</v>
      </c>
      <c r="D71" s="26">
        <f>G71*1000</f>
        <v>91821000</v>
      </c>
      <c r="E71" s="25" t="s">
        <v>29</v>
      </c>
      <c r="F71" s="16" t="s">
        <v>83</v>
      </c>
      <c r="G71" s="17">
        <v>91821</v>
      </c>
      <c r="H71" s="18">
        <v>125336</v>
      </c>
      <c r="I71" s="52"/>
    </row>
    <row r="72" spans="2:9" s="5" customFormat="1" ht="11.25" customHeight="1">
      <c r="B72" s="188">
        <v>52</v>
      </c>
      <c r="C72" s="167" t="s">
        <v>70</v>
      </c>
      <c r="D72" s="24">
        <f>G72*56.001</f>
        <v>687524.277</v>
      </c>
      <c r="E72" s="25" t="s">
        <v>25</v>
      </c>
      <c r="F72" s="16" t="s">
        <v>78</v>
      </c>
      <c r="G72" s="17">
        <v>12277</v>
      </c>
      <c r="H72" s="18">
        <v>859</v>
      </c>
      <c r="I72" s="52"/>
    </row>
    <row r="73" spans="2:9" s="5" customFormat="1" ht="11.25" customHeight="1">
      <c r="B73" s="188">
        <v>53</v>
      </c>
      <c r="C73" s="167" t="s">
        <v>20</v>
      </c>
      <c r="D73" s="24">
        <f>G73*6.820992</f>
        <v>47173.980672000005</v>
      </c>
      <c r="E73" s="25" t="s">
        <v>31</v>
      </c>
      <c r="F73" s="16" t="s">
        <v>36</v>
      </c>
      <c r="G73" s="17">
        <v>6916</v>
      </c>
      <c r="H73" s="18">
        <v>26144</v>
      </c>
      <c r="I73" s="52"/>
    </row>
    <row r="74" spans="2:9" s="5" customFormat="1" ht="11.25" customHeight="1">
      <c r="B74" s="188">
        <v>54</v>
      </c>
      <c r="C74" s="167" t="s">
        <v>21</v>
      </c>
      <c r="D74" s="26">
        <f>G74*100</f>
        <v>186700</v>
      </c>
      <c r="E74" s="25" t="s">
        <v>29</v>
      </c>
      <c r="F74" s="16" t="s">
        <v>84</v>
      </c>
      <c r="G74" s="17">
        <v>1867</v>
      </c>
      <c r="H74" s="18">
        <v>784</v>
      </c>
      <c r="I74" s="52"/>
    </row>
    <row r="75" spans="2:9" s="5" customFormat="1" ht="11.25" customHeight="1">
      <c r="B75" s="188">
        <v>55</v>
      </c>
      <c r="C75" s="167" t="s">
        <v>22</v>
      </c>
      <c r="D75" s="24"/>
      <c r="E75" s="25"/>
      <c r="F75" s="16" t="s">
        <v>34</v>
      </c>
      <c r="G75" s="17">
        <v>137139</v>
      </c>
      <c r="H75" s="18">
        <v>9600</v>
      </c>
      <c r="I75" s="52"/>
    </row>
    <row r="76" spans="2:9" s="5" customFormat="1" ht="11.25" customHeight="1">
      <c r="B76" s="188">
        <v>56</v>
      </c>
      <c r="C76" s="167" t="s">
        <v>23</v>
      </c>
      <c r="D76" s="24"/>
      <c r="E76" s="25"/>
      <c r="F76" s="16" t="s">
        <v>34</v>
      </c>
      <c r="G76" s="17">
        <v>22867</v>
      </c>
      <c r="H76" s="18">
        <v>7203</v>
      </c>
      <c r="I76" s="52"/>
    </row>
    <row r="77" spans="2:9" s="5" customFormat="1" ht="10.5" customHeight="1">
      <c r="B77" s="188">
        <v>57</v>
      </c>
      <c r="C77" s="168" t="s">
        <v>35</v>
      </c>
      <c r="D77" s="27">
        <f>G77*56.001</f>
        <v>1705230.45</v>
      </c>
      <c r="E77" s="28" t="s">
        <v>25</v>
      </c>
      <c r="F77" s="19" t="s">
        <v>78</v>
      </c>
      <c r="G77" s="20">
        <v>30450</v>
      </c>
      <c r="H77" s="21">
        <v>2132</v>
      </c>
      <c r="I77" s="52"/>
    </row>
    <row r="78" spans="2:9" s="5" customFormat="1" ht="6" customHeight="1">
      <c r="B78" s="34"/>
      <c r="C78" s="193"/>
      <c r="D78" s="194"/>
      <c r="E78" s="195"/>
      <c r="F78" s="196"/>
      <c r="G78" s="42"/>
      <c r="H78" s="172"/>
      <c r="I78" s="52"/>
    </row>
    <row r="79" spans="2:9" s="5" customFormat="1" ht="9" customHeight="1">
      <c r="B79" s="34"/>
      <c r="C79" s="173"/>
      <c r="D79" s="11"/>
      <c r="E79" s="12"/>
      <c r="F79" s="58" t="s">
        <v>85</v>
      </c>
      <c r="G79" s="13"/>
      <c r="H79" s="174">
        <f>SUM(H68:H77)</f>
        <v>175287</v>
      </c>
      <c r="I79" s="52"/>
    </row>
    <row r="80" spans="2:9" s="5" customFormat="1" ht="6" customHeight="1">
      <c r="B80" s="34"/>
      <c r="C80" s="191"/>
      <c r="D80" s="30"/>
      <c r="E80" s="31"/>
      <c r="F80" s="197"/>
      <c r="G80" s="32"/>
      <c r="H80" s="198"/>
      <c r="I80" s="52"/>
    </row>
    <row r="81" spans="2:9" s="5" customFormat="1" ht="50.25" customHeight="1">
      <c r="B81" s="143"/>
      <c r="C81" s="7"/>
      <c r="D81" s="8"/>
      <c r="E81" s="9"/>
      <c r="F81" s="3"/>
      <c r="G81" s="15"/>
      <c r="H81" s="15"/>
      <c r="I81" s="52"/>
    </row>
    <row r="82" spans="2:9" s="5" customFormat="1" ht="11.25">
      <c r="B82" s="29" t="s">
        <v>402</v>
      </c>
      <c r="C82" s="7"/>
      <c r="D82" s="8"/>
      <c r="E82" s="9"/>
      <c r="F82" s="3"/>
      <c r="G82" s="15"/>
      <c r="H82" s="15"/>
      <c r="I82" s="52"/>
    </row>
    <row r="83" spans="2:9" s="5" customFormat="1" ht="9">
      <c r="B83" s="143"/>
      <c r="C83" s="7"/>
      <c r="D83" s="8"/>
      <c r="E83" s="9"/>
      <c r="F83" s="3"/>
      <c r="G83" s="15"/>
      <c r="H83" s="15"/>
      <c r="I83" s="52"/>
    </row>
    <row r="84" spans="2:12" s="67" customFormat="1" ht="57.75" customHeight="1">
      <c r="B84" s="125"/>
      <c r="C84" s="339" t="s">
        <v>491</v>
      </c>
      <c r="D84" s="339"/>
      <c r="E84" s="339"/>
      <c r="F84" s="339"/>
      <c r="G84" s="339"/>
      <c r="H84" s="339"/>
      <c r="I84" s="66"/>
      <c r="L84" s="68"/>
    </row>
    <row r="85" spans="2:9" s="5" customFormat="1" ht="11.25">
      <c r="B85" s="29"/>
      <c r="C85" s="7"/>
      <c r="D85" s="8"/>
      <c r="E85" s="9"/>
      <c r="F85" s="3"/>
      <c r="G85" s="15"/>
      <c r="H85" s="15"/>
      <c r="I85" s="52"/>
    </row>
    <row r="86" spans="2:16" s="7" customFormat="1" ht="9">
      <c r="B86" s="143"/>
      <c r="D86" s="8"/>
      <c r="E86" s="9"/>
      <c r="F86" s="3"/>
      <c r="G86" s="4"/>
      <c r="H86" s="4"/>
      <c r="I86" s="52"/>
      <c r="J86" s="5"/>
      <c r="K86" s="5"/>
      <c r="L86" s="5"/>
      <c r="M86" s="5"/>
      <c r="N86" s="5"/>
      <c r="O86" s="5"/>
      <c r="P86" s="5"/>
    </row>
    <row r="87" spans="2:16" s="7" customFormat="1" ht="9">
      <c r="B87" s="143"/>
      <c r="D87" s="8"/>
      <c r="E87" s="9"/>
      <c r="F87" s="3"/>
      <c r="G87" s="4"/>
      <c r="H87" s="4"/>
      <c r="I87" s="52"/>
      <c r="J87" s="5"/>
      <c r="K87" s="5"/>
      <c r="L87" s="5"/>
      <c r="M87" s="5"/>
      <c r="N87" s="5"/>
      <c r="O87" s="5"/>
      <c r="P87" s="5"/>
    </row>
    <row r="88" spans="2:16" s="7" customFormat="1" ht="9">
      <c r="B88" s="143"/>
      <c r="D88" s="8"/>
      <c r="E88" s="9"/>
      <c r="F88" s="3"/>
      <c r="G88" s="4"/>
      <c r="H88" s="4"/>
      <c r="I88" s="52"/>
      <c r="J88" s="5"/>
      <c r="K88" s="5"/>
      <c r="L88" s="5"/>
      <c r="M88" s="5"/>
      <c r="N88" s="5"/>
      <c r="O88" s="5"/>
      <c r="P88" s="5"/>
    </row>
    <row r="89" spans="2:16" s="7" customFormat="1" ht="9">
      <c r="B89" s="143"/>
      <c r="D89" s="8"/>
      <c r="E89" s="9"/>
      <c r="F89" s="3"/>
      <c r="G89" s="4"/>
      <c r="H89" s="4"/>
      <c r="I89" s="52"/>
      <c r="J89" s="5"/>
      <c r="K89" s="5"/>
      <c r="L89" s="5"/>
      <c r="M89" s="5"/>
      <c r="N89" s="5"/>
      <c r="O89" s="5"/>
      <c r="P89" s="5"/>
    </row>
    <row r="90" spans="2:16" s="7" customFormat="1" ht="9">
      <c r="B90" s="143"/>
      <c r="D90" s="8"/>
      <c r="E90" s="9"/>
      <c r="F90" s="3"/>
      <c r="G90" s="4"/>
      <c r="H90" s="4"/>
      <c r="I90" s="52"/>
      <c r="J90" s="5"/>
      <c r="K90" s="5"/>
      <c r="L90" s="5"/>
      <c r="M90" s="5"/>
      <c r="N90" s="5"/>
      <c r="O90" s="5"/>
      <c r="P90" s="5"/>
    </row>
    <row r="91" spans="2:16" s="7" customFormat="1" ht="9">
      <c r="B91" s="143"/>
      <c r="D91" s="8"/>
      <c r="E91" s="9"/>
      <c r="F91" s="3"/>
      <c r="G91" s="4"/>
      <c r="H91" s="4"/>
      <c r="I91" s="52"/>
      <c r="J91" s="5"/>
      <c r="K91" s="5"/>
      <c r="L91" s="5"/>
      <c r="M91" s="5"/>
      <c r="N91" s="5"/>
      <c r="O91" s="5"/>
      <c r="P91" s="5"/>
    </row>
    <row r="92" spans="2:16" s="7" customFormat="1" ht="9">
      <c r="B92" s="143"/>
      <c r="D92" s="8"/>
      <c r="E92" s="9"/>
      <c r="F92" s="3"/>
      <c r="G92" s="4"/>
      <c r="H92" s="4"/>
      <c r="I92" s="52"/>
      <c r="J92" s="5"/>
      <c r="K92" s="5"/>
      <c r="L92" s="5"/>
      <c r="M92" s="5"/>
      <c r="N92" s="5"/>
      <c r="O92" s="5"/>
      <c r="P92" s="5"/>
    </row>
    <row r="93" spans="2:16" s="7" customFormat="1" ht="9">
      <c r="B93" s="143"/>
      <c r="D93" s="8"/>
      <c r="E93" s="9"/>
      <c r="F93" s="3"/>
      <c r="G93" s="4"/>
      <c r="H93" s="4"/>
      <c r="I93" s="52"/>
      <c r="J93" s="5"/>
      <c r="K93" s="5"/>
      <c r="L93" s="5"/>
      <c r="M93" s="5"/>
      <c r="N93" s="5"/>
      <c r="O93" s="5"/>
      <c r="P93" s="5"/>
    </row>
    <row r="94" spans="2:16" s="7" customFormat="1" ht="9">
      <c r="B94" s="143"/>
      <c r="D94" s="8"/>
      <c r="E94" s="9"/>
      <c r="F94" s="3"/>
      <c r="G94" s="4"/>
      <c r="H94" s="4"/>
      <c r="I94" s="52"/>
      <c r="J94" s="5"/>
      <c r="K94" s="5"/>
      <c r="L94" s="5"/>
      <c r="M94" s="5"/>
      <c r="N94" s="5"/>
      <c r="O94" s="5"/>
      <c r="P94" s="5"/>
    </row>
    <row r="95" spans="2:16" s="7" customFormat="1" ht="9">
      <c r="B95" s="143"/>
      <c r="D95" s="8"/>
      <c r="E95" s="9"/>
      <c r="F95" s="3"/>
      <c r="G95" s="4"/>
      <c r="H95" s="4"/>
      <c r="I95" s="52"/>
      <c r="J95" s="5"/>
      <c r="K95" s="5"/>
      <c r="L95" s="5"/>
      <c r="M95" s="5"/>
      <c r="N95" s="5"/>
      <c r="O95" s="5"/>
      <c r="P95" s="5"/>
    </row>
    <row r="96" spans="2:16" s="7" customFormat="1" ht="9">
      <c r="B96" s="143"/>
      <c r="D96" s="8"/>
      <c r="E96" s="9"/>
      <c r="F96" s="3"/>
      <c r="G96" s="4"/>
      <c r="H96" s="4"/>
      <c r="I96" s="52"/>
      <c r="J96" s="5"/>
      <c r="K96" s="5"/>
      <c r="L96" s="5"/>
      <c r="M96" s="5"/>
      <c r="N96" s="5"/>
      <c r="O96" s="5"/>
      <c r="P96" s="5"/>
    </row>
    <row r="97" spans="2:16" s="7" customFormat="1" ht="9">
      <c r="B97" s="143"/>
      <c r="D97" s="8"/>
      <c r="E97" s="9"/>
      <c r="F97" s="3"/>
      <c r="G97" s="4"/>
      <c r="H97" s="4"/>
      <c r="I97" s="52"/>
      <c r="J97" s="5"/>
      <c r="K97" s="5"/>
      <c r="L97" s="5"/>
      <c r="M97" s="5"/>
      <c r="N97" s="5"/>
      <c r="O97" s="5"/>
      <c r="P97" s="5"/>
    </row>
    <row r="98" spans="2:16" s="7" customFormat="1" ht="9">
      <c r="B98" s="143"/>
      <c r="D98" s="8"/>
      <c r="E98" s="9"/>
      <c r="F98" s="3"/>
      <c r="G98" s="4"/>
      <c r="H98" s="4"/>
      <c r="I98" s="52"/>
      <c r="J98" s="5"/>
      <c r="K98" s="5"/>
      <c r="L98" s="5"/>
      <c r="M98" s="5"/>
      <c r="N98" s="5"/>
      <c r="O98" s="5"/>
      <c r="P98" s="5"/>
    </row>
    <row r="99" spans="2:16" s="7" customFormat="1" ht="9">
      <c r="B99" s="143"/>
      <c r="D99" s="8"/>
      <c r="E99" s="9"/>
      <c r="F99" s="3"/>
      <c r="G99" s="4"/>
      <c r="H99" s="4"/>
      <c r="I99" s="52"/>
      <c r="J99" s="5"/>
      <c r="K99" s="5"/>
      <c r="L99" s="5"/>
      <c r="M99" s="5"/>
      <c r="N99" s="5"/>
      <c r="O99" s="5"/>
      <c r="P99" s="5"/>
    </row>
    <row r="100" spans="2:16" s="7" customFormat="1" ht="9">
      <c r="B100" s="143"/>
      <c r="D100" s="8"/>
      <c r="E100" s="9"/>
      <c r="F100" s="3"/>
      <c r="G100" s="4"/>
      <c r="H100" s="4"/>
      <c r="I100" s="52"/>
      <c r="J100" s="5"/>
      <c r="K100" s="5"/>
      <c r="L100" s="5"/>
      <c r="M100" s="5"/>
      <c r="N100" s="5"/>
      <c r="O100" s="5"/>
      <c r="P100" s="5"/>
    </row>
    <row r="101" spans="2:16" s="7" customFormat="1" ht="9">
      <c r="B101" s="143"/>
      <c r="D101" s="8"/>
      <c r="E101" s="9"/>
      <c r="F101" s="3"/>
      <c r="G101" s="4"/>
      <c r="H101" s="4"/>
      <c r="I101" s="52"/>
      <c r="J101" s="5"/>
      <c r="K101" s="5"/>
      <c r="L101" s="5"/>
      <c r="M101" s="5"/>
      <c r="N101" s="5"/>
      <c r="O101" s="5"/>
      <c r="P101" s="5"/>
    </row>
    <row r="102" spans="2:16" s="7" customFormat="1" ht="9">
      <c r="B102" s="143"/>
      <c r="D102" s="8"/>
      <c r="E102" s="9"/>
      <c r="F102" s="3"/>
      <c r="G102" s="4"/>
      <c r="H102" s="4"/>
      <c r="I102" s="52"/>
      <c r="J102" s="5"/>
      <c r="K102" s="5"/>
      <c r="L102" s="5"/>
      <c r="M102" s="5"/>
      <c r="N102" s="5"/>
      <c r="O102" s="5"/>
      <c r="P102" s="5"/>
    </row>
    <row r="103" spans="2:16" s="7" customFormat="1" ht="9">
      <c r="B103" s="143"/>
      <c r="D103" s="8"/>
      <c r="E103" s="9"/>
      <c r="F103" s="3"/>
      <c r="G103" s="4"/>
      <c r="H103" s="4"/>
      <c r="I103" s="52"/>
      <c r="J103" s="5"/>
      <c r="K103" s="5"/>
      <c r="L103" s="5"/>
      <c r="M103" s="5"/>
      <c r="N103" s="5"/>
      <c r="O103" s="5"/>
      <c r="P103" s="5"/>
    </row>
    <row r="104" spans="2:16" s="7" customFormat="1" ht="9">
      <c r="B104" s="143"/>
      <c r="D104" s="8"/>
      <c r="E104" s="9"/>
      <c r="F104" s="3"/>
      <c r="G104" s="4"/>
      <c r="H104" s="4"/>
      <c r="I104" s="52"/>
      <c r="J104" s="5"/>
      <c r="K104" s="5"/>
      <c r="L104" s="5"/>
      <c r="M104" s="5"/>
      <c r="N104" s="5"/>
      <c r="O104" s="5"/>
      <c r="P104" s="5"/>
    </row>
    <row r="105" spans="2:16" s="7" customFormat="1" ht="9">
      <c r="B105" s="143"/>
      <c r="D105" s="8"/>
      <c r="E105" s="9"/>
      <c r="F105" s="3"/>
      <c r="G105" s="4"/>
      <c r="H105" s="4"/>
      <c r="I105" s="52"/>
      <c r="J105" s="5"/>
      <c r="K105" s="5"/>
      <c r="L105" s="5"/>
      <c r="M105" s="5"/>
      <c r="N105" s="5"/>
      <c r="O105" s="5"/>
      <c r="P105" s="5"/>
    </row>
    <row r="106" spans="2:16" s="7" customFormat="1" ht="9">
      <c r="B106" s="143"/>
      <c r="D106" s="8"/>
      <c r="E106" s="9"/>
      <c r="F106" s="3"/>
      <c r="G106" s="4"/>
      <c r="H106" s="4"/>
      <c r="I106" s="52"/>
      <c r="J106" s="5"/>
      <c r="K106" s="5"/>
      <c r="L106" s="5"/>
      <c r="M106" s="5"/>
      <c r="N106" s="5"/>
      <c r="O106" s="5"/>
      <c r="P106" s="5"/>
    </row>
    <row r="107" spans="2:16" s="7" customFormat="1" ht="9">
      <c r="B107" s="143"/>
      <c r="D107" s="8"/>
      <c r="E107" s="9"/>
      <c r="F107" s="3"/>
      <c r="G107" s="4"/>
      <c r="H107" s="4"/>
      <c r="I107" s="52"/>
      <c r="J107" s="5"/>
      <c r="K107" s="5"/>
      <c r="L107" s="5"/>
      <c r="M107" s="5"/>
      <c r="N107" s="5"/>
      <c r="O107" s="5"/>
      <c r="P107" s="5"/>
    </row>
    <row r="108" spans="2:16" s="7" customFormat="1" ht="9">
      <c r="B108" s="143"/>
      <c r="D108" s="8"/>
      <c r="E108" s="9"/>
      <c r="F108" s="3"/>
      <c r="G108" s="4"/>
      <c r="H108" s="4"/>
      <c r="I108" s="52"/>
      <c r="J108" s="5"/>
      <c r="K108" s="5"/>
      <c r="L108" s="5"/>
      <c r="M108" s="5"/>
      <c r="N108" s="5"/>
      <c r="O108" s="5"/>
      <c r="P108" s="5"/>
    </row>
    <row r="109" spans="2:16" s="7" customFormat="1" ht="9">
      <c r="B109" s="143"/>
      <c r="D109" s="8"/>
      <c r="E109" s="9"/>
      <c r="F109" s="3"/>
      <c r="G109" s="4"/>
      <c r="H109" s="4"/>
      <c r="I109" s="52"/>
      <c r="J109" s="5"/>
      <c r="K109" s="5"/>
      <c r="L109" s="5"/>
      <c r="M109" s="5"/>
      <c r="N109" s="5"/>
      <c r="O109" s="5"/>
      <c r="P109" s="5"/>
    </row>
    <row r="110" spans="2:16" s="7" customFormat="1" ht="9">
      <c r="B110" s="143"/>
      <c r="D110" s="8"/>
      <c r="E110" s="9"/>
      <c r="F110" s="3"/>
      <c r="G110" s="4"/>
      <c r="H110" s="4"/>
      <c r="I110" s="52"/>
      <c r="J110" s="5"/>
      <c r="K110" s="5"/>
      <c r="L110" s="5"/>
      <c r="M110" s="5"/>
      <c r="N110" s="5"/>
      <c r="O110" s="5"/>
      <c r="P110" s="5"/>
    </row>
    <row r="111" spans="2:16" s="7" customFormat="1" ht="9">
      <c r="B111" s="143"/>
      <c r="D111" s="8"/>
      <c r="E111" s="9"/>
      <c r="F111" s="3"/>
      <c r="G111" s="4"/>
      <c r="H111" s="4"/>
      <c r="I111" s="52"/>
      <c r="J111" s="5"/>
      <c r="K111" s="5"/>
      <c r="L111" s="5"/>
      <c r="M111" s="5"/>
      <c r="N111" s="5"/>
      <c r="O111" s="5"/>
      <c r="P111" s="5"/>
    </row>
    <row r="112" spans="2:16" s="7" customFormat="1" ht="9">
      <c r="B112" s="143"/>
      <c r="D112" s="8"/>
      <c r="E112" s="9"/>
      <c r="F112" s="3"/>
      <c r="G112" s="4"/>
      <c r="H112" s="4"/>
      <c r="I112" s="52"/>
      <c r="J112" s="5"/>
      <c r="K112" s="5"/>
      <c r="L112" s="5"/>
      <c r="M112" s="5"/>
      <c r="N112" s="5"/>
      <c r="O112" s="5"/>
      <c r="P112" s="5"/>
    </row>
    <row r="113" spans="2:16" s="7" customFormat="1" ht="9">
      <c r="B113" s="143"/>
      <c r="D113" s="8"/>
      <c r="E113" s="9"/>
      <c r="F113" s="3"/>
      <c r="G113" s="4"/>
      <c r="H113" s="4"/>
      <c r="I113" s="52"/>
      <c r="J113" s="5"/>
      <c r="K113" s="5"/>
      <c r="L113" s="5"/>
      <c r="M113" s="5"/>
      <c r="N113" s="5"/>
      <c r="O113" s="5"/>
      <c r="P113" s="5"/>
    </row>
    <row r="114" spans="2:16" s="7" customFormat="1" ht="9">
      <c r="B114" s="143"/>
      <c r="D114" s="8"/>
      <c r="E114" s="9"/>
      <c r="F114" s="3"/>
      <c r="G114" s="4"/>
      <c r="H114" s="4"/>
      <c r="I114" s="52"/>
      <c r="J114" s="5"/>
      <c r="K114" s="5"/>
      <c r="L114" s="5"/>
      <c r="M114" s="5"/>
      <c r="N114" s="5"/>
      <c r="O114" s="5"/>
      <c r="P114" s="5"/>
    </row>
    <row r="115" spans="2:16" s="7" customFormat="1" ht="9">
      <c r="B115" s="143"/>
      <c r="D115" s="8"/>
      <c r="E115" s="9"/>
      <c r="F115" s="3"/>
      <c r="G115" s="4"/>
      <c r="H115" s="4"/>
      <c r="I115" s="52"/>
      <c r="J115" s="5"/>
      <c r="K115" s="5"/>
      <c r="L115" s="5"/>
      <c r="M115" s="5"/>
      <c r="N115" s="5"/>
      <c r="O115" s="5"/>
      <c r="P115" s="5"/>
    </row>
    <row r="116" spans="2:16" s="7" customFormat="1" ht="9">
      <c r="B116" s="143"/>
      <c r="D116" s="8"/>
      <c r="E116" s="9"/>
      <c r="F116" s="3"/>
      <c r="G116" s="4"/>
      <c r="H116" s="4"/>
      <c r="I116" s="52"/>
      <c r="J116" s="5"/>
      <c r="K116" s="5"/>
      <c r="L116" s="5"/>
      <c r="M116" s="5"/>
      <c r="N116" s="5"/>
      <c r="O116" s="5"/>
      <c r="P116" s="5"/>
    </row>
    <row r="117" spans="2:16" s="7" customFormat="1" ht="9">
      <c r="B117" s="143"/>
      <c r="D117" s="8"/>
      <c r="E117" s="9"/>
      <c r="F117" s="3"/>
      <c r="G117" s="4"/>
      <c r="H117" s="4"/>
      <c r="I117" s="52"/>
      <c r="J117" s="5"/>
      <c r="K117" s="5"/>
      <c r="L117" s="5"/>
      <c r="M117" s="5"/>
      <c r="N117" s="5"/>
      <c r="O117" s="5"/>
      <c r="P117" s="5"/>
    </row>
    <row r="118" spans="2:16" s="7" customFormat="1" ht="9">
      <c r="B118" s="143"/>
      <c r="D118" s="8"/>
      <c r="E118" s="9"/>
      <c r="F118" s="3"/>
      <c r="G118" s="4"/>
      <c r="H118" s="4"/>
      <c r="I118" s="52"/>
      <c r="J118" s="5"/>
      <c r="K118" s="5"/>
      <c r="L118" s="5"/>
      <c r="M118" s="5"/>
      <c r="N118" s="5"/>
      <c r="O118" s="5"/>
      <c r="P118" s="5"/>
    </row>
    <row r="119" spans="2:16" s="7" customFormat="1" ht="9">
      <c r="B119" s="143"/>
      <c r="D119" s="8"/>
      <c r="E119" s="9"/>
      <c r="F119" s="3"/>
      <c r="G119" s="4"/>
      <c r="H119" s="4"/>
      <c r="I119" s="52"/>
      <c r="J119" s="5"/>
      <c r="K119" s="5"/>
      <c r="L119" s="5"/>
      <c r="M119" s="5"/>
      <c r="N119" s="5"/>
      <c r="O119" s="5"/>
      <c r="P119" s="5"/>
    </row>
    <row r="120" spans="2:16" s="7" customFormat="1" ht="9">
      <c r="B120" s="143"/>
      <c r="D120" s="8"/>
      <c r="E120" s="9"/>
      <c r="F120" s="3"/>
      <c r="G120" s="4"/>
      <c r="H120" s="4"/>
      <c r="I120" s="52"/>
      <c r="J120" s="5"/>
      <c r="K120" s="5"/>
      <c r="L120" s="5"/>
      <c r="M120" s="5"/>
      <c r="N120" s="5"/>
      <c r="O120" s="5"/>
      <c r="P120" s="5"/>
    </row>
    <row r="121" spans="2:16" s="7" customFormat="1" ht="9">
      <c r="B121" s="143"/>
      <c r="D121" s="8"/>
      <c r="E121" s="9"/>
      <c r="F121" s="3"/>
      <c r="G121" s="4"/>
      <c r="H121" s="4"/>
      <c r="I121" s="52"/>
      <c r="J121" s="5"/>
      <c r="K121" s="5"/>
      <c r="L121" s="5"/>
      <c r="M121" s="5"/>
      <c r="N121" s="5"/>
      <c r="O121" s="5"/>
      <c r="P121" s="5"/>
    </row>
    <row r="122" spans="2:16" s="7" customFormat="1" ht="9">
      <c r="B122" s="143"/>
      <c r="D122" s="8"/>
      <c r="E122" s="9"/>
      <c r="F122" s="3"/>
      <c r="G122" s="4"/>
      <c r="H122" s="4"/>
      <c r="I122" s="52"/>
      <c r="J122" s="5"/>
      <c r="K122" s="5"/>
      <c r="L122" s="5"/>
      <c r="M122" s="5"/>
      <c r="N122" s="5"/>
      <c r="O122" s="5"/>
      <c r="P122" s="5"/>
    </row>
    <row r="123" spans="2:16" s="7" customFormat="1" ht="9">
      <c r="B123" s="143"/>
      <c r="D123" s="8"/>
      <c r="E123" s="9"/>
      <c r="F123" s="3"/>
      <c r="G123" s="4"/>
      <c r="H123" s="4"/>
      <c r="I123" s="52"/>
      <c r="J123" s="5"/>
      <c r="K123" s="5"/>
      <c r="L123" s="5"/>
      <c r="M123" s="5"/>
      <c r="N123" s="5"/>
      <c r="O123" s="5"/>
      <c r="P123" s="5"/>
    </row>
    <row r="124" spans="2:16" s="7" customFormat="1" ht="9">
      <c r="B124" s="143"/>
      <c r="D124" s="8"/>
      <c r="E124" s="9"/>
      <c r="F124" s="3"/>
      <c r="G124" s="4"/>
      <c r="H124" s="4"/>
      <c r="I124" s="52"/>
      <c r="J124" s="5"/>
      <c r="K124" s="5"/>
      <c r="L124" s="5"/>
      <c r="M124" s="5"/>
      <c r="N124" s="5"/>
      <c r="O124" s="5"/>
      <c r="P124" s="5"/>
    </row>
    <row r="125" spans="2:16" s="7" customFormat="1" ht="9">
      <c r="B125" s="143"/>
      <c r="D125" s="8"/>
      <c r="E125" s="9"/>
      <c r="F125" s="3"/>
      <c r="G125" s="4"/>
      <c r="H125" s="4"/>
      <c r="I125" s="52"/>
      <c r="J125" s="5"/>
      <c r="K125" s="5"/>
      <c r="L125" s="5"/>
      <c r="M125" s="5"/>
      <c r="N125" s="5"/>
      <c r="O125" s="5"/>
      <c r="P125" s="5"/>
    </row>
    <row r="126" spans="2:16" s="7" customFormat="1" ht="9">
      <c r="B126" s="143"/>
      <c r="D126" s="8"/>
      <c r="E126" s="9"/>
      <c r="F126" s="3"/>
      <c r="G126" s="4"/>
      <c r="H126" s="4"/>
      <c r="I126" s="52"/>
      <c r="J126" s="5"/>
      <c r="K126" s="5"/>
      <c r="L126" s="5"/>
      <c r="M126" s="5"/>
      <c r="N126" s="5"/>
      <c r="O126" s="5"/>
      <c r="P126" s="5"/>
    </row>
    <row r="127" spans="2:16" s="7" customFormat="1" ht="9">
      <c r="B127" s="143"/>
      <c r="D127" s="8"/>
      <c r="E127" s="9"/>
      <c r="F127" s="3"/>
      <c r="G127" s="4"/>
      <c r="H127" s="4"/>
      <c r="I127" s="52"/>
      <c r="J127" s="5"/>
      <c r="K127" s="5"/>
      <c r="L127" s="5"/>
      <c r="M127" s="5"/>
      <c r="N127" s="5"/>
      <c r="O127" s="5"/>
      <c r="P127" s="5"/>
    </row>
    <row r="128" spans="2:16" s="7" customFormat="1" ht="9">
      <c r="B128" s="143"/>
      <c r="D128" s="8"/>
      <c r="E128" s="9"/>
      <c r="F128" s="3"/>
      <c r="G128" s="4"/>
      <c r="H128" s="4"/>
      <c r="I128" s="52"/>
      <c r="J128" s="5"/>
      <c r="K128" s="5"/>
      <c r="L128" s="5"/>
      <c r="M128" s="5"/>
      <c r="N128" s="5"/>
      <c r="O128" s="5"/>
      <c r="P128" s="5"/>
    </row>
    <row r="129" spans="2:16" s="7" customFormat="1" ht="9">
      <c r="B129" s="143"/>
      <c r="D129" s="8"/>
      <c r="E129" s="9"/>
      <c r="F129" s="3"/>
      <c r="G129" s="4"/>
      <c r="H129" s="4"/>
      <c r="I129" s="52"/>
      <c r="J129" s="5"/>
      <c r="K129" s="5"/>
      <c r="L129" s="5"/>
      <c r="M129" s="5"/>
      <c r="N129" s="5"/>
      <c r="O129" s="5"/>
      <c r="P129" s="5"/>
    </row>
    <row r="130" spans="2:16" s="7" customFormat="1" ht="9">
      <c r="B130" s="143"/>
      <c r="D130" s="8"/>
      <c r="E130" s="9"/>
      <c r="F130" s="3"/>
      <c r="G130" s="4"/>
      <c r="H130" s="4"/>
      <c r="I130" s="52"/>
      <c r="J130" s="5"/>
      <c r="K130" s="5"/>
      <c r="L130" s="5"/>
      <c r="M130" s="5"/>
      <c r="N130" s="5"/>
      <c r="O130" s="5"/>
      <c r="P130" s="5"/>
    </row>
    <row r="131" spans="2:16" s="7" customFormat="1" ht="9">
      <c r="B131" s="143"/>
      <c r="D131" s="8"/>
      <c r="E131" s="9"/>
      <c r="F131" s="3"/>
      <c r="G131" s="4"/>
      <c r="H131" s="4"/>
      <c r="I131" s="52"/>
      <c r="J131" s="5"/>
      <c r="K131" s="5"/>
      <c r="L131" s="5"/>
      <c r="M131" s="5"/>
      <c r="N131" s="5"/>
      <c r="O131" s="5"/>
      <c r="P131" s="5"/>
    </row>
    <row r="132" spans="2:16" s="7" customFormat="1" ht="9">
      <c r="B132" s="143"/>
      <c r="D132" s="8"/>
      <c r="E132" s="9"/>
      <c r="F132" s="3"/>
      <c r="G132" s="4"/>
      <c r="H132" s="4"/>
      <c r="I132" s="52"/>
      <c r="J132" s="5"/>
      <c r="K132" s="5"/>
      <c r="L132" s="5"/>
      <c r="M132" s="5"/>
      <c r="N132" s="5"/>
      <c r="O132" s="5"/>
      <c r="P132" s="5"/>
    </row>
    <row r="133" spans="2:16" s="7" customFormat="1" ht="9">
      <c r="B133" s="143"/>
      <c r="D133" s="8"/>
      <c r="E133" s="9"/>
      <c r="F133" s="3"/>
      <c r="G133" s="4"/>
      <c r="H133" s="4"/>
      <c r="I133" s="52"/>
      <c r="J133" s="5"/>
      <c r="K133" s="5"/>
      <c r="L133" s="5"/>
      <c r="M133" s="5"/>
      <c r="N133" s="5"/>
      <c r="O133" s="5"/>
      <c r="P133" s="5"/>
    </row>
    <row r="134" spans="2:16" s="7" customFormat="1" ht="9">
      <c r="B134" s="143"/>
      <c r="D134" s="8"/>
      <c r="E134" s="9"/>
      <c r="F134" s="3"/>
      <c r="G134" s="4"/>
      <c r="H134" s="4"/>
      <c r="I134" s="52"/>
      <c r="J134" s="5"/>
      <c r="K134" s="5"/>
      <c r="L134" s="5"/>
      <c r="M134" s="5"/>
      <c r="N134" s="5"/>
      <c r="O134" s="5"/>
      <c r="P134" s="5"/>
    </row>
    <row r="135" spans="2:16" s="7" customFormat="1" ht="9">
      <c r="B135" s="143"/>
      <c r="D135" s="8"/>
      <c r="E135" s="9"/>
      <c r="F135" s="3"/>
      <c r="G135" s="4"/>
      <c r="H135" s="4"/>
      <c r="I135" s="52"/>
      <c r="J135" s="5"/>
      <c r="K135" s="5"/>
      <c r="L135" s="5"/>
      <c r="M135" s="5"/>
      <c r="N135" s="5"/>
      <c r="O135" s="5"/>
      <c r="P135" s="5"/>
    </row>
    <row r="136" spans="2:16" s="7" customFormat="1" ht="9">
      <c r="B136" s="143"/>
      <c r="D136" s="8"/>
      <c r="E136" s="9"/>
      <c r="F136" s="3"/>
      <c r="G136" s="4"/>
      <c r="H136" s="4"/>
      <c r="I136" s="52"/>
      <c r="J136" s="5"/>
      <c r="K136" s="5"/>
      <c r="L136" s="5"/>
      <c r="M136" s="5"/>
      <c r="N136" s="5"/>
      <c r="O136" s="5"/>
      <c r="P136" s="5"/>
    </row>
    <row r="137" spans="2:16" s="7" customFormat="1" ht="9">
      <c r="B137" s="143"/>
      <c r="D137" s="8"/>
      <c r="E137" s="9"/>
      <c r="F137" s="3"/>
      <c r="G137" s="4"/>
      <c r="H137" s="4"/>
      <c r="I137" s="52"/>
      <c r="J137" s="5"/>
      <c r="K137" s="5"/>
      <c r="L137" s="5"/>
      <c r="M137" s="5"/>
      <c r="N137" s="5"/>
      <c r="O137" s="5"/>
      <c r="P137" s="5"/>
    </row>
    <row r="138" spans="2:16" s="7" customFormat="1" ht="9">
      <c r="B138" s="143"/>
      <c r="D138" s="8"/>
      <c r="E138" s="9"/>
      <c r="F138" s="3"/>
      <c r="G138" s="4"/>
      <c r="H138" s="4"/>
      <c r="I138" s="52"/>
      <c r="J138" s="5"/>
      <c r="K138" s="5"/>
      <c r="L138" s="5"/>
      <c r="M138" s="5"/>
      <c r="N138" s="5"/>
      <c r="O138" s="5"/>
      <c r="P138" s="5"/>
    </row>
    <row r="139" spans="2:16" s="7" customFormat="1" ht="9">
      <c r="B139" s="143"/>
      <c r="D139" s="8"/>
      <c r="E139" s="9"/>
      <c r="F139" s="3"/>
      <c r="G139" s="4"/>
      <c r="H139" s="4"/>
      <c r="I139" s="52"/>
      <c r="J139" s="5"/>
      <c r="K139" s="5"/>
      <c r="L139" s="5"/>
      <c r="M139" s="5"/>
      <c r="N139" s="5"/>
      <c r="O139" s="5"/>
      <c r="P139" s="5"/>
    </row>
    <row r="140" spans="2:16" s="7" customFormat="1" ht="9">
      <c r="B140" s="143"/>
      <c r="D140" s="8"/>
      <c r="E140" s="9"/>
      <c r="F140" s="3"/>
      <c r="G140" s="4"/>
      <c r="H140" s="4"/>
      <c r="I140" s="52"/>
      <c r="J140" s="5"/>
      <c r="K140" s="5"/>
      <c r="L140" s="5"/>
      <c r="M140" s="5"/>
      <c r="N140" s="5"/>
      <c r="O140" s="5"/>
      <c r="P140" s="5"/>
    </row>
    <row r="141" spans="2:16" s="7" customFormat="1" ht="9">
      <c r="B141" s="143"/>
      <c r="D141" s="8"/>
      <c r="E141" s="9"/>
      <c r="F141" s="3"/>
      <c r="G141" s="4"/>
      <c r="H141" s="4"/>
      <c r="I141" s="52"/>
      <c r="J141" s="5"/>
      <c r="K141" s="5"/>
      <c r="L141" s="5"/>
      <c r="M141" s="5"/>
      <c r="N141" s="5"/>
      <c r="O141" s="5"/>
      <c r="P141" s="5"/>
    </row>
    <row r="142" spans="2:16" s="7" customFormat="1" ht="9">
      <c r="B142" s="143"/>
      <c r="D142" s="8"/>
      <c r="E142" s="9"/>
      <c r="F142" s="3"/>
      <c r="G142" s="4"/>
      <c r="H142" s="4"/>
      <c r="I142" s="52"/>
      <c r="J142" s="5"/>
      <c r="K142" s="5"/>
      <c r="L142" s="5"/>
      <c r="M142" s="5"/>
      <c r="N142" s="5"/>
      <c r="O142" s="5"/>
      <c r="P142" s="5"/>
    </row>
    <row r="143" spans="2:16" s="7" customFormat="1" ht="9">
      <c r="B143" s="143"/>
      <c r="D143" s="8"/>
      <c r="E143" s="9"/>
      <c r="F143" s="3"/>
      <c r="G143" s="4"/>
      <c r="H143" s="4"/>
      <c r="I143" s="52"/>
      <c r="J143" s="5"/>
      <c r="K143" s="5"/>
      <c r="L143" s="5"/>
      <c r="M143" s="5"/>
      <c r="N143" s="5"/>
      <c r="O143" s="5"/>
      <c r="P143" s="5"/>
    </row>
    <row r="144" spans="2:16" s="7" customFormat="1" ht="9">
      <c r="B144" s="143"/>
      <c r="D144" s="8"/>
      <c r="E144" s="9"/>
      <c r="F144" s="3"/>
      <c r="G144" s="4"/>
      <c r="H144" s="4"/>
      <c r="I144" s="52"/>
      <c r="J144" s="5"/>
      <c r="K144" s="5"/>
      <c r="L144" s="5"/>
      <c r="M144" s="5"/>
      <c r="N144" s="5"/>
      <c r="O144" s="5"/>
      <c r="P144" s="5"/>
    </row>
    <row r="145" spans="2:16" s="7" customFormat="1" ht="9">
      <c r="B145" s="143"/>
      <c r="D145" s="8"/>
      <c r="E145" s="9"/>
      <c r="F145" s="3"/>
      <c r="G145" s="4"/>
      <c r="H145" s="4"/>
      <c r="I145" s="52"/>
      <c r="J145" s="5"/>
      <c r="K145" s="5"/>
      <c r="L145" s="5"/>
      <c r="M145" s="5"/>
      <c r="N145" s="5"/>
      <c r="O145" s="5"/>
      <c r="P145" s="5"/>
    </row>
    <row r="146" spans="2:16" s="7" customFormat="1" ht="9">
      <c r="B146" s="143"/>
      <c r="D146" s="8"/>
      <c r="E146" s="9"/>
      <c r="F146" s="3"/>
      <c r="G146" s="4"/>
      <c r="H146" s="4"/>
      <c r="I146" s="52"/>
      <c r="J146" s="5"/>
      <c r="K146" s="5"/>
      <c r="L146" s="5"/>
      <c r="M146" s="5"/>
      <c r="N146" s="5"/>
      <c r="O146" s="5"/>
      <c r="P146" s="5"/>
    </row>
    <row r="147" spans="2:16" s="7" customFormat="1" ht="9">
      <c r="B147" s="143"/>
      <c r="D147" s="8"/>
      <c r="E147" s="9"/>
      <c r="F147" s="3"/>
      <c r="G147" s="4"/>
      <c r="H147" s="4"/>
      <c r="I147" s="52"/>
      <c r="J147" s="5"/>
      <c r="K147" s="5"/>
      <c r="L147" s="5"/>
      <c r="M147" s="5"/>
      <c r="N147" s="5"/>
      <c r="O147" s="5"/>
      <c r="P147" s="5"/>
    </row>
    <row r="148" spans="2:16" s="7" customFormat="1" ht="9">
      <c r="B148" s="143"/>
      <c r="D148" s="8"/>
      <c r="E148" s="9"/>
      <c r="F148" s="3"/>
      <c r="G148" s="4"/>
      <c r="H148" s="4"/>
      <c r="I148" s="52"/>
      <c r="J148" s="5"/>
      <c r="K148" s="5"/>
      <c r="L148" s="5"/>
      <c r="M148" s="5"/>
      <c r="N148" s="5"/>
      <c r="O148" s="5"/>
      <c r="P148" s="5"/>
    </row>
    <row r="149" spans="2:16" s="7" customFormat="1" ht="9">
      <c r="B149" s="143"/>
      <c r="D149" s="8"/>
      <c r="E149" s="9"/>
      <c r="F149" s="3"/>
      <c r="G149" s="4"/>
      <c r="H149" s="4"/>
      <c r="I149" s="52"/>
      <c r="J149" s="5"/>
      <c r="K149" s="5"/>
      <c r="L149" s="5"/>
      <c r="M149" s="5"/>
      <c r="N149" s="5"/>
      <c r="O149" s="5"/>
      <c r="P149" s="5"/>
    </row>
    <row r="150" spans="2:16" s="7" customFormat="1" ht="9">
      <c r="B150" s="143"/>
      <c r="D150" s="8"/>
      <c r="E150" s="9"/>
      <c r="F150" s="3"/>
      <c r="G150" s="4"/>
      <c r="H150" s="4"/>
      <c r="I150" s="52"/>
      <c r="J150" s="5"/>
      <c r="K150" s="5"/>
      <c r="L150" s="5"/>
      <c r="M150" s="5"/>
      <c r="N150" s="5"/>
      <c r="O150" s="5"/>
      <c r="P150" s="5"/>
    </row>
    <row r="151" spans="2:16" s="7" customFormat="1" ht="9">
      <c r="B151" s="143"/>
      <c r="D151" s="8"/>
      <c r="E151" s="9"/>
      <c r="F151" s="3"/>
      <c r="G151" s="4"/>
      <c r="H151" s="4"/>
      <c r="I151" s="52"/>
      <c r="J151" s="5"/>
      <c r="K151" s="5"/>
      <c r="L151" s="5"/>
      <c r="M151" s="5"/>
      <c r="N151" s="5"/>
      <c r="O151" s="5"/>
      <c r="P151" s="5"/>
    </row>
    <row r="152" spans="2:16" s="7" customFormat="1" ht="9">
      <c r="B152" s="143"/>
      <c r="D152" s="8"/>
      <c r="E152" s="9"/>
      <c r="F152" s="3"/>
      <c r="G152" s="4"/>
      <c r="H152" s="4"/>
      <c r="I152" s="52"/>
      <c r="J152" s="5"/>
      <c r="K152" s="5"/>
      <c r="L152" s="5"/>
      <c r="M152" s="5"/>
      <c r="N152" s="5"/>
      <c r="O152" s="5"/>
      <c r="P152" s="5"/>
    </row>
    <row r="153" spans="2:16" s="7" customFormat="1" ht="9">
      <c r="B153" s="143"/>
      <c r="D153" s="8"/>
      <c r="E153" s="9"/>
      <c r="F153" s="3"/>
      <c r="G153" s="4"/>
      <c r="H153" s="4"/>
      <c r="I153" s="52"/>
      <c r="J153" s="5"/>
      <c r="K153" s="5"/>
      <c r="L153" s="5"/>
      <c r="M153" s="5"/>
      <c r="N153" s="5"/>
      <c r="O153" s="5"/>
      <c r="P153" s="5"/>
    </row>
    <row r="154" spans="2:16" s="7" customFormat="1" ht="9">
      <c r="B154" s="143"/>
      <c r="D154" s="8"/>
      <c r="E154" s="9"/>
      <c r="F154" s="3"/>
      <c r="G154" s="4"/>
      <c r="H154" s="4"/>
      <c r="I154" s="52"/>
      <c r="J154" s="5"/>
      <c r="K154" s="5"/>
      <c r="L154" s="5"/>
      <c r="M154" s="5"/>
      <c r="N154" s="5"/>
      <c r="O154" s="5"/>
      <c r="P154" s="5"/>
    </row>
    <row r="155" spans="2:16" s="7" customFormat="1" ht="9">
      <c r="B155" s="143"/>
      <c r="D155" s="8"/>
      <c r="E155" s="9"/>
      <c r="F155" s="3"/>
      <c r="G155" s="4"/>
      <c r="H155" s="4"/>
      <c r="I155" s="52"/>
      <c r="J155" s="5"/>
      <c r="K155" s="5"/>
      <c r="L155" s="5"/>
      <c r="M155" s="5"/>
      <c r="N155" s="5"/>
      <c r="O155" s="5"/>
      <c r="P155" s="5"/>
    </row>
    <row r="156" spans="2:16" s="7" customFormat="1" ht="9">
      <c r="B156" s="143"/>
      <c r="D156" s="8"/>
      <c r="E156" s="9"/>
      <c r="F156" s="3"/>
      <c r="G156" s="4"/>
      <c r="H156" s="4"/>
      <c r="I156" s="52"/>
      <c r="J156" s="5"/>
      <c r="K156" s="5"/>
      <c r="L156" s="5"/>
      <c r="M156" s="5"/>
      <c r="N156" s="5"/>
      <c r="O156" s="5"/>
      <c r="P156" s="5"/>
    </row>
    <row r="157" spans="2:16" s="7" customFormat="1" ht="9">
      <c r="B157" s="143"/>
      <c r="D157" s="8"/>
      <c r="E157" s="9"/>
      <c r="F157" s="3"/>
      <c r="G157" s="4"/>
      <c r="H157" s="4"/>
      <c r="I157" s="52"/>
      <c r="J157" s="5"/>
      <c r="K157" s="5"/>
      <c r="L157" s="5"/>
      <c r="M157" s="5"/>
      <c r="N157" s="5"/>
      <c r="O157" s="5"/>
      <c r="P157" s="5"/>
    </row>
    <row r="158" spans="2:16" s="7" customFormat="1" ht="9">
      <c r="B158" s="143"/>
      <c r="D158" s="8"/>
      <c r="E158" s="9"/>
      <c r="F158" s="3"/>
      <c r="G158" s="4"/>
      <c r="H158" s="4"/>
      <c r="I158" s="52"/>
      <c r="J158" s="5"/>
      <c r="K158" s="5"/>
      <c r="L158" s="5"/>
      <c r="M158" s="5"/>
      <c r="N158" s="5"/>
      <c r="O158" s="5"/>
      <c r="P158" s="5"/>
    </row>
    <row r="159" spans="2:16" s="7" customFormat="1" ht="9">
      <c r="B159" s="143"/>
      <c r="D159" s="8"/>
      <c r="E159" s="9"/>
      <c r="F159" s="3"/>
      <c r="G159" s="4"/>
      <c r="H159" s="4"/>
      <c r="I159" s="52"/>
      <c r="J159" s="5"/>
      <c r="K159" s="5"/>
      <c r="L159" s="5"/>
      <c r="M159" s="5"/>
      <c r="N159" s="5"/>
      <c r="O159" s="5"/>
      <c r="P159" s="5"/>
    </row>
    <row r="160" spans="2:16" s="7" customFormat="1" ht="9">
      <c r="B160" s="143"/>
      <c r="D160" s="8"/>
      <c r="E160" s="9"/>
      <c r="F160" s="3"/>
      <c r="G160" s="4"/>
      <c r="H160" s="4"/>
      <c r="I160" s="52"/>
      <c r="J160" s="5"/>
      <c r="K160" s="5"/>
      <c r="L160" s="5"/>
      <c r="M160" s="5"/>
      <c r="N160" s="5"/>
      <c r="O160" s="5"/>
      <c r="P160" s="5"/>
    </row>
    <row r="161" spans="2:16" s="7" customFormat="1" ht="9">
      <c r="B161" s="143"/>
      <c r="D161" s="8"/>
      <c r="E161" s="9"/>
      <c r="F161" s="3"/>
      <c r="G161" s="4"/>
      <c r="H161" s="4"/>
      <c r="I161" s="52"/>
      <c r="J161" s="5"/>
      <c r="K161" s="5"/>
      <c r="L161" s="5"/>
      <c r="M161" s="5"/>
      <c r="N161" s="5"/>
      <c r="O161" s="5"/>
      <c r="P161" s="5"/>
    </row>
    <row r="162" spans="2:16" s="7" customFormat="1" ht="9">
      <c r="B162" s="143"/>
      <c r="D162" s="8"/>
      <c r="E162" s="9"/>
      <c r="F162" s="3"/>
      <c r="G162" s="4"/>
      <c r="H162" s="4"/>
      <c r="I162" s="52"/>
      <c r="J162" s="5"/>
      <c r="K162" s="5"/>
      <c r="L162" s="5"/>
      <c r="M162" s="5"/>
      <c r="N162" s="5"/>
      <c r="O162" s="5"/>
      <c r="P162" s="5"/>
    </row>
    <row r="163" spans="2:16" s="7" customFormat="1" ht="9">
      <c r="B163" s="143"/>
      <c r="D163" s="8"/>
      <c r="E163" s="9"/>
      <c r="F163" s="3"/>
      <c r="G163" s="4"/>
      <c r="H163" s="4"/>
      <c r="I163" s="52"/>
      <c r="J163" s="5"/>
      <c r="K163" s="5"/>
      <c r="L163" s="5"/>
      <c r="M163" s="5"/>
      <c r="N163" s="5"/>
      <c r="O163" s="5"/>
      <c r="P163" s="5"/>
    </row>
  </sheetData>
  <sheetProtection/>
  <mergeCells count="12">
    <mergeCell ref="C84:H84"/>
    <mergeCell ref="C5:C7"/>
    <mergeCell ref="G6:G7"/>
    <mergeCell ref="G5:H5"/>
    <mergeCell ref="C3:H3"/>
    <mergeCell ref="D5:E7"/>
    <mergeCell ref="F5:F7"/>
    <mergeCell ref="G52:G53"/>
    <mergeCell ref="H52:H53"/>
    <mergeCell ref="F52:F53"/>
    <mergeCell ref="E52:E53"/>
    <mergeCell ref="D52:D53"/>
  </mergeCells>
  <printOptions/>
  <pageMargins left="0.7086614173228347" right="0.7086614173228347" top="0.984251968503937" bottom="0.984251968503937" header="0" footer="0.5118110236220472"/>
  <pageSetup horizontalDpi="300" verticalDpi="300" orientation="portrait" paperSize="9" r:id="rId1"/>
  <headerFooter>
    <oddFooter>&amp;C&amp;"Garamond,Standard"&amp;10T 62</oddFooter>
  </headerFooter>
  <ignoredErrors>
    <ignoredError sqref="D49" formula="1"/>
  </ignoredErrors>
</worksheet>
</file>

<file path=xl/worksheets/sheet13.xml><?xml version="1.0" encoding="utf-8"?>
<worksheet xmlns="http://schemas.openxmlformats.org/spreadsheetml/2006/main" xmlns:r="http://schemas.openxmlformats.org/officeDocument/2006/relationships">
  <dimension ref="A2:Q163"/>
  <sheetViews>
    <sheetView showZeros="0" zoomScaleSheetLayoutView="190" zoomScalePageLayoutView="0" workbookViewId="0" topLeftCell="A31">
      <selection activeCell="C46" sqref="C46"/>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28515625" style="52" customWidth="1"/>
    <col min="10" max="10" width="1.1484375" style="5" customWidth="1"/>
    <col min="11" max="16" width="11.421875" style="5" customWidth="1"/>
    <col min="17" max="16384" width="11.421875" style="6" customWidth="1"/>
  </cols>
  <sheetData>
    <row r="2" spans="2:5" ht="12.75">
      <c r="B2" s="2" t="s">
        <v>28</v>
      </c>
      <c r="C2" s="33">
        <v>1861</v>
      </c>
      <c r="D2" s="1"/>
      <c r="E2" s="2"/>
    </row>
    <row r="3" spans="2:8" ht="31.5" customHeight="1">
      <c r="B3" s="2" t="s">
        <v>27</v>
      </c>
      <c r="C3" s="362" t="s">
        <v>152</v>
      </c>
      <c r="D3" s="362" t="s">
        <v>115</v>
      </c>
      <c r="E3" s="362" t="s">
        <v>115</v>
      </c>
      <c r="F3" s="362" t="s">
        <v>115</v>
      </c>
      <c r="G3" s="362" t="s">
        <v>115</v>
      </c>
      <c r="H3" s="362" t="s">
        <v>115</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227067.37499999997</v>
      </c>
      <c r="E9" s="155" t="s">
        <v>24</v>
      </c>
      <c r="F9" s="162" t="s">
        <v>129</v>
      </c>
      <c r="G9" s="160">
        <v>401250</v>
      </c>
      <c r="H9" s="158">
        <v>842625</v>
      </c>
      <c r="I9" s="52"/>
    </row>
    <row r="10" spans="2:9" s="5" customFormat="1" ht="10.5" customHeight="1">
      <c r="B10" s="188">
        <v>2</v>
      </c>
      <c r="C10" s="167" t="s">
        <v>100</v>
      </c>
      <c r="D10" s="24">
        <f t="shared" si="0"/>
        <v>10185.6341</v>
      </c>
      <c r="E10" s="25" t="s">
        <v>24</v>
      </c>
      <c r="F10" s="16" t="s">
        <v>129</v>
      </c>
      <c r="G10" s="17">
        <v>17999</v>
      </c>
      <c r="H10" s="18">
        <v>28402</v>
      </c>
      <c r="I10" s="52"/>
    </row>
    <row r="11" spans="2:9" s="5" customFormat="1" ht="10.5" customHeight="1">
      <c r="B11" s="188">
        <v>3</v>
      </c>
      <c r="C11" s="167" t="s">
        <v>5</v>
      </c>
      <c r="D11" s="24">
        <f t="shared" si="0"/>
        <v>582.3111</v>
      </c>
      <c r="E11" s="25" t="s">
        <v>24</v>
      </c>
      <c r="F11" s="16" t="s">
        <v>129</v>
      </c>
      <c r="G11" s="17">
        <v>1029</v>
      </c>
      <c r="H11" s="18">
        <v>864</v>
      </c>
      <c r="I11" s="52"/>
    </row>
    <row r="12" spans="2:9" s="5" customFormat="1" ht="10.5" customHeight="1">
      <c r="B12" s="188">
        <v>4</v>
      </c>
      <c r="C12" s="167" t="s">
        <v>10</v>
      </c>
      <c r="D12" s="24">
        <f t="shared" si="0"/>
        <v>6.790799999999999</v>
      </c>
      <c r="E12" s="25" t="s">
        <v>24</v>
      </c>
      <c r="F12" s="16" t="s">
        <v>129</v>
      </c>
      <c r="G12" s="17">
        <v>12</v>
      </c>
      <c r="H12" s="18">
        <v>10</v>
      </c>
      <c r="I12" s="52"/>
    </row>
    <row r="13" spans="2:9" s="5" customFormat="1" ht="10.5" customHeight="1">
      <c r="B13" s="188">
        <v>5</v>
      </c>
      <c r="C13" s="167" t="s">
        <v>4</v>
      </c>
      <c r="D13" s="24">
        <f t="shared" si="0"/>
        <v>388247.57889999996</v>
      </c>
      <c r="E13" s="25" t="s">
        <v>24</v>
      </c>
      <c r="F13" s="16" t="s">
        <v>129</v>
      </c>
      <c r="G13" s="17">
        <v>686071</v>
      </c>
      <c r="H13" s="18">
        <v>691560</v>
      </c>
      <c r="I13" s="53"/>
    </row>
    <row r="14" spans="2:9" s="5" customFormat="1" ht="10.5" customHeight="1">
      <c r="B14" s="188">
        <v>6</v>
      </c>
      <c r="C14" s="167" t="s">
        <v>6</v>
      </c>
      <c r="D14" s="24">
        <f t="shared" si="0"/>
        <v>5386.236199999999</v>
      </c>
      <c r="E14" s="25" t="s">
        <v>24</v>
      </c>
      <c r="F14" s="16" t="s">
        <v>129</v>
      </c>
      <c r="G14" s="17">
        <v>9518</v>
      </c>
      <c r="H14" s="18">
        <v>5258</v>
      </c>
      <c r="I14" s="52"/>
    </row>
    <row r="15" spans="2:9" s="5" customFormat="1" ht="10.5" customHeight="1">
      <c r="B15" s="188">
        <v>7</v>
      </c>
      <c r="C15" s="167" t="s">
        <v>39</v>
      </c>
      <c r="D15" s="24"/>
      <c r="E15" s="25"/>
      <c r="F15" s="16" t="s">
        <v>108</v>
      </c>
      <c r="G15" s="17">
        <v>105367</v>
      </c>
      <c r="H15" s="18">
        <v>995718</v>
      </c>
      <c r="I15" s="52"/>
    </row>
    <row r="16" spans="2:9" s="5" customFormat="1" ht="10.5" customHeight="1">
      <c r="B16" s="188">
        <v>8</v>
      </c>
      <c r="C16" s="167" t="s">
        <v>101</v>
      </c>
      <c r="D16" s="24"/>
      <c r="E16" s="25"/>
      <c r="F16" s="16" t="s">
        <v>108</v>
      </c>
      <c r="G16" s="17">
        <v>125044</v>
      </c>
      <c r="H16" s="18">
        <v>209815</v>
      </c>
      <c r="I16" s="52"/>
    </row>
    <row r="17" spans="2:9" s="5" customFormat="1" ht="10.5" customHeight="1">
      <c r="B17" s="188">
        <v>9</v>
      </c>
      <c r="C17" s="167" t="s">
        <v>41</v>
      </c>
      <c r="D17" s="24"/>
      <c r="E17" s="25"/>
      <c r="F17" s="16" t="s">
        <v>108</v>
      </c>
      <c r="G17" s="17">
        <v>33203</v>
      </c>
      <c r="H17" s="18">
        <v>20918</v>
      </c>
      <c r="I17" s="52"/>
    </row>
    <row r="18" spans="2:9" s="5" customFormat="1" ht="10.5" customHeight="1">
      <c r="B18" s="188">
        <v>10</v>
      </c>
      <c r="C18" s="167" t="s">
        <v>428</v>
      </c>
      <c r="D18" s="24"/>
      <c r="E18" s="25"/>
      <c r="F18" s="16" t="s">
        <v>108</v>
      </c>
      <c r="G18" s="17">
        <v>39597</v>
      </c>
      <c r="H18" s="18">
        <v>16631</v>
      </c>
      <c r="I18" s="52"/>
    </row>
    <row r="19" spans="2:9" s="5" customFormat="1" ht="10.5" customHeight="1">
      <c r="B19" s="188">
        <v>11</v>
      </c>
      <c r="C19" s="167" t="s">
        <v>43</v>
      </c>
      <c r="D19" s="24"/>
      <c r="E19" s="25"/>
      <c r="F19" s="16" t="s">
        <v>108</v>
      </c>
      <c r="G19" s="17">
        <v>12192</v>
      </c>
      <c r="H19" s="18">
        <v>15362</v>
      </c>
      <c r="I19" s="52"/>
    </row>
    <row r="20" spans="2:9" s="5" customFormat="1" ht="10.5" customHeight="1">
      <c r="B20" s="188">
        <v>12</v>
      </c>
      <c r="C20" s="167" t="s">
        <v>44</v>
      </c>
      <c r="D20" s="24"/>
      <c r="E20" s="25"/>
      <c r="F20" s="16" t="s">
        <v>108</v>
      </c>
      <c r="G20" s="17">
        <v>106447</v>
      </c>
      <c r="H20" s="18">
        <v>268246</v>
      </c>
      <c r="I20" s="52"/>
    </row>
    <row r="21" spans="2:9" s="5" customFormat="1" ht="22.5" customHeight="1">
      <c r="B21" s="188">
        <v>13</v>
      </c>
      <c r="C21" s="167" t="s">
        <v>460</v>
      </c>
      <c r="D21" s="24">
        <f>G21*56.001</f>
        <v>1635061.197</v>
      </c>
      <c r="E21" s="25" t="s">
        <v>25</v>
      </c>
      <c r="F21" s="16" t="s">
        <v>78</v>
      </c>
      <c r="G21" s="17">
        <v>29197</v>
      </c>
      <c r="H21" s="18">
        <v>71179</v>
      </c>
      <c r="I21" s="52"/>
    </row>
    <row r="22" spans="2:9" s="5" customFormat="1" ht="10.5" customHeight="1">
      <c r="B22" s="188">
        <v>14</v>
      </c>
      <c r="C22" s="167" t="s">
        <v>46</v>
      </c>
      <c r="D22" s="24"/>
      <c r="E22" s="25"/>
      <c r="F22" s="16" t="s">
        <v>108</v>
      </c>
      <c r="G22" s="17">
        <v>349097</v>
      </c>
      <c r="H22" s="18">
        <v>43986</v>
      </c>
      <c r="I22" s="52"/>
    </row>
    <row r="23" spans="2:9" s="5" customFormat="1" ht="10.5" customHeight="1">
      <c r="B23" s="188">
        <v>15</v>
      </c>
      <c r="C23" s="167" t="s">
        <v>11</v>
      </c>
      <c r="D23" s="26">
        <f>G23*2</f>
        <v>1305054</v>
      </c>
      <c r="E23" s="25" t="s">
        <v>29</v>
      </c>
      <c r="F23" s="16" t="s">
        <v>79</v>
      </c>
      <c r="G23" s="17">
        <v>652527</v>
      </c>
      <c r="H23" s="18">
        <v>27412</v>
      </c>
      <c r="I23" s="52"/>
    </row>
    <row r="24" spans="2:9" s="5" customFormat="1" ht="10.5" customHeight="1">
      <c r="B24" s="188">
        <v>16</v>
      </c>
      <c r="C24" s="167" t="s">
        <v>12</v>
      </c>
      <c r="D24" s="24"/>
      <c r="E24" s="25"/>
      <c r="F24" s="16" t="s">
        <v>108</v>
      </c>
      <c r="G24" s="17">
        <v>1705</v>
      </c>
      <c r="H24" s="18">
        <v>4297</v>
      </c>
      <c r="I24" s="52"/>
    </row>
    <row r="25" spans="2:9" s="5" customFormat="1" ht="10.5" customHeight="1">
      <c r="B25" s="188">
        <v>17</v>
      </c>
      <c r="C25" s="167" t="s">
        <v>47</v>
      </c>
      <c r="D25" s="26"/>
      <c r="E25" s="25"/>
      <c r="F25" s="16" t="s">
        <v>108</v>
      </c>
      <c r="G25" s="17">
        <v>1618</v>
      </c>
      <c r="H25" s="18">
        <v>3058</v>
      </c>
      <c r="I25" s="52"/>
    </row>
    <row r="26" spans="2:9" s="5" customFormat="1" ht="10.5" customHeight="1">
      <c r="B26" s="188">
        <v>18</v>
      </c>
      <c r="C26" s="167" t="s">
        <v>48</v>
      </c>
      <c r="D26" s="24"/>
      <c r="E26" s="25"/>
      <c r="F26" s="16" t="s">
        <v>108</v>
      </c>
      <c r="G26" s="17">
        <v>7109</v>
      </c>
      <c r="H26" s="18">
        <v>4479</v>
      </c>
      <c r="I26" s="52"/>
    </row>
    <row r="27" spans="2:9" s="5" customFormat="1" ht="10.5" customHeight="1">
      <c r="B27" s="188">
        <v>19</v>
      </c>
      <c r="C27" s="167" t="s">
        <v>1</v>
      </c>
      <c r="D27" s="24"/>
      <c r="E27" s="25"/>
      <c r="F27" s="16" t="s">
        <v>108</v>
      </c>
      <c r="G27" s="17">
        <v>133536</v>
      </c>
      <c r="H27" s="18">
        <v>16826</v>
      </c>
      <c r="I27" s="52"/>
    </row>
    <row r="28" spans="2:9" s="5" customFormat="1" ht="10.5" customHeight="1">
      <c r="B28" s="188">
        <v>20</v>
      </c>
      <c r="C28" s="167" t="s">
        <v>14</v>
      </c>
      <c r="D28" s="24">
        <f>G28*56.001</f>
        <v>10752.192</v>
      </c>
      <c r="E28" s="25" t="s">
        <v>25</v>
      </c>
      <c r="F28" s="16" t="s">
        <v>78</v>
      </c>
      <c r="G28" s="17">
        <v>192</v>
      </c>
      <c r="H28" s="18">
        <v>484</v>
      </c>
      <c r="I28" s="52"/>
    </row>
    <row r="29" spans="2:9" s="5" customFormat="1" ht="10.5" customHeight="1">
      <c r="B29" s="188">
        <v>21</v>
      </c>
      <c r="C29" s="167" t="s">
        <v>102</v>
      </c>
      <c r="D29" s="24"/>
      <c r="E29" s="25"/>
      <c r="F29" s="16" t="s">
        <v>108</v>
      </c>
      <c r="G29" s="17">
        <v>24912</v>
      </c>
      <c r="H29" s="18">
        <v>6278</v>
      </c>
      <c r="I29" s="52"/>
    </row>
    <row r="30" spans="2:9" s="5" customFormat="1" ht="22.5" customHeight="1">
      <c r="B30" s="188">
        <v>22</v>
      </c>
      <c r="C30" s="167" t="s">
        <v>103</v>
      </c>
      <c r="D30" s="24"/>
      <c r="E30" s="25"/>
      <c r="F30" s="16" t="s">
        <v>108</v>
      </c>
      <c r="G30" s="17">
        <v>107004</v>
      </c>
      <c r="H30" s="18">
        <v>7268</v>
      </c>
      <c r="I30" s="52"/>
    </row>
    <row r="31" spans="2:9" s="5" customFormat="1" ht="10.5" customHeight="1">
      <c r="B31" s="188">
        <v>23</v>
      </c>
      <c r="C31" s="167" t="s">
        <v>174</v>
      </c>
      <c r="D31" s="26"/>
      <c r="E31" s="25"/>
      <c r="F31" s="16" t="s">
        <v>108</v>
      </c>
      <c r="G31" s="17">
        <v>1717</v>
      </c>
      <c r="H31" s="18">
        <v>72</v>
      </c>
      <c r="I31" s="52"/>
    </row>
    <row r="32" spans="2:9" s="5" customFormat="1" ht="22.5" customHeight="1">
      <c r="B32" s="188">
        <v>24</v>
      </c>
      <c r="C32" s="170" t="s">
        <v>51</v>
      </c>
      <c r="D32" s="26">
        <f>G32*12</f>
        <v>51000</v>
      </c>
      <c r="E32" s="59" t="s">
        <v>29</v>
      </c>
      <c r="F32" s="213" t="s">
        <v>194</v>
      </c>
      <c r="G32" s="160">
        <v>4250</v>
      </c>
      <c r="H32" s="158">
        <v>179</v>
      </c>
      <c r="I32" s="52"/>
    </row>
    <row r="33" spans="2:9" s="5" customFormat="1" ht="30" customHeight="1">
      <c r="B33" s="188">
        <v>25</v>
      </c>
      <c r="C33" s="170" t="s">
        <v>104</v>
      </c>
      <c r="D33" s="24">
        <f>G33*56.001</f>
        <v>576306.291</v>
      </c>
      <c r="E33" s="25" t="s">
        <v>25</v>
      </c>
      <c r="F33" s="162" t="s">
        <v>78</v>
      </c>
      <c r="G33" s="160">
        <v>10291</v>
      </c>
      <c r="H33" s="158">
        <v>25934</v>
      </c>
      <c r="I33" s="52"/>
    </row>
    <row r="34" spans="2:9" s="5" customFormat="1" ht="40.5" customHeight="1">
      <c r="B34" s="188">
        <v>26</v>
      </c>
      <c r="C34" s="167" t="s">
        <v>105</v>
      </c>
      <c r="D34" s="24">
        <f>G34*56.001</f>
        <v>339702.066</v>
      </c>
      <c r="E34" s="25" t="s">
        <v>25</v>
      </c>
      <c r="F34" s="16" t="s">
        <v>78</v>
      </c>
      <c r="G34" s="17">
        <v>6066</v>
      </c>
      <c r="H34" s="18">
        <v>5096</v>
      </c>
      <c r="I34" s="52"/>
    </row>
    <row r="35" spans="2:9" s="5" customFormat="1" ht="10.5" customHeight="1">
      <c r="B35" s="188">
        <v>27</v>
      </c>
      <c r="C35" s="167" t="s">
        <v>17</v>
      </c>
      <c r="D35" s="24">
        <f>G35*56.001</f>
        <v>725044.9469999999</v>
      </c>
      <c r="E35" s="25" t="s">
        <v>25</v>
      </c>
      <c r="F35" s="16" t="s">
        <v>78</v>
      </c>
      <c r="G35" s="17">
        <v>12947</v>
      </c>
      <c r="H35" s="18">
        <v>32627</v>
      </c>
      <c r="I35" s="52"/>
    </row>
    <row r="36" spans="2:9" s="5" customFormat="1" ht="54" customHeight="1">
      <c r="B36" s="188">
        <v>28</v>
      </c>
      <c r="C36" s="167" t="s">
        <v>468</v>
      </c>
      <c r="D36" s="24">
        <f aca="true" t="shared" si="1" ref="D36:D47">G36*56.001</f>
        <v>61061922.371999994</v>
      </c>
      <c r="E36" s="25" t="s">
        <v>25</v>
      </c>
      <c r="F36" s="16" t="s">
        <v>78</v>
      </c>
      <c r="G36" s="17">
        <v>1090372</v>
      </c>
      <c r="H36" s="18">
        <v>457956</v>
      </c>
      <c r="I36" s="52"/>
    </row>
    <row r="37" spans="2:9" s="5" customFormat="1" ht="22.5" customHeight="1">
      <c r="B37" s="188">
        <v>29</v>
      </c>
      <c r="C37" s="167" t="s">
        <v>176</v>
      </c>
      <c r="D37" s="24">
        <f t="shared" si="1"/>
        <v>20427260.766</v>
      </c>
      <c r="E37" s="59" t="s">
        <v>25</v>
      </c>
      <c r="F37" s="16" t="s">
        <v>78</v>
      </c>
      <c r="G37" s="17">
        <v>364766</v>
      </c>
      <c r="H37" s="18">
        <v>68291</v>
      </c>
      <c r="I37" s="52"/>
    </row>
    <row r="38" spans="2:9" s="5" customFormat="1" ht="22.5" customHeight="1">
      <c r="B38" s="188">
        <v>30</v>
      </c>
      <c r="C38" s="167" t="s">
        <v>462</v>
      </c>
      <c r="D38" s="24">
        <f t="shared" si="1"/>
        <v>1804072.2149999999</v>
      </c>
      <c r="E38" s="59" t="s">
        <v>25</v>
      </c>
      <c r="F38" s="16" t="s">
        <v>78</v>
      </c>
      <c r="G38" s="17">
        <v>32215</v>
      </c>
      <c r="H38" s="18">
        <v>12177</v>
      </c>
      <c r="I38" s="54"/>
    </row>
    <row r="39" spans="2:9" s="5" customFormat="1" ht="10.5" customHeight="1">
      <c r="B39" s="188">
        <v>31</v>
      </c>
      <c r="C39" s="167" t="s">
        <v>16</v>
      </c>
      <c r="D39" s="24">
        <f t="shared" si="1"/>
        <v>25143496.983</v>
      </c>
      <c r="E39" s="59" t="s">
        <v>25</v>
      </c>
      <c r="F39" s="16" t="s">
        <v>78</v>
      </c>
      <c r="G39" s="17">
        <v>448983</v>
      </c>
      <c r="H39" s="18">
        <v>150858</v>
      </c>
      <c r="I39" s="52"/>
    </row>
    <row r="40" spans="2:9" s="5" customFormat="1" ht="10.5" customHeight="1">
      <c r="B40" s="188">
        <v>32</v>
      </c>
      <c r="C40" s="167" t="s">
        <v>57</v>
      </c>
      <c r="D40" s="24">
        <f t="shared" si="1"/>
        <v>20219777.061</v>
      </c>
      <c r="E40" s="59" t="s">
        <v>25</v>
      </c>
      <c r="F40" s="16" t="s">
        <v>78</v>
      </c>
      <c r="G40" s="17">
        <v>361061</v>
      </c>
      <c r="H40" s="18">
        <v>45494</v>
      </c>
      <c r="I40" s="52"/>
    </row>
    <row r="41" spans="2:9" s="5" customFormat="1" ht="10.5" customHeight="1">
      <c r="B41" s="188">
        <v>33</v>
      </c>
      <c r="C41" s="167" t="s">
        <v>58</v>
      </c>
      <c r="D41" s="24">
        <f t="shared" si="1"/>
        <v>15391370.841</v>
      </c>
      <c r="E41" s="59" t="s">
        <v>25</v>
      </c>
      <c r="F41" s="16" t="s">
        <v>78</v>
      </c>
      <c r="G41" s="17">
        <v>274841</v>
      </c>
      <c r="H41" s="18">
        <v>34630</v>
      </c>
      <c r="I41" s="52"/>
    </row>
    <row r="42" spans="2:9" s="5" customFormat="1" ht="30.75" customHeight="1">
      <c r="B42" s="188">
        <v>34</v>
      </c>
      <c r="C42" s="167" t="s">
        <v>106</v>
      </c>
      <c r="D42" s="24">
        <f t="shared" si="1"/>
        <v>2219543.634</v>
      </c>
      <c r="E42" s="59" t="s">
        <v>25</v>
      </c>
      <c r="F42" s="16" t="s">
        <v>78</v>
      </c>
      <c r="G42" s="17">
        <v>39634</v>
      </c>
      <c r="H42" s="18">
        <v>9988</v>
      </c>
      <c r="I42" s="52"/>
    </row>
    <row r="43" spans="2:9" s="5" customFormat="1" ht="10.5" customHeight="1">
      <c r="B43" s="188">
        <v>35</v>
      </c>
      <c r="C43" s="167" t="s">
        <v>429</v>
      </c>
      <c r="D43" s="24">
        <f t="shared" si="1"/>
        <v>12047383.127999999</v>
      </c>
      <c r="E43" s="59" t="s">
        <v>25</v>
      </c>
      <c r="F43" s="16" t="s">
        <v>78</v>
      </c>
      <c r="G43" s="17">
        <v>215128</v>
      </c>
      <c r="H43" s="18">
        <v>81319</v>
      </c>
      <c r="I43" s="52"/>
    </row>
    <row r="44" spans="2:9" s="5" customFormat="1" ht="10.5" customHeight="1">
      <c r="B44" s="188">
        <v>36</v>
      </c>
      <c r="C44" s="167" t="s">
        <v>61</v>
      </c>
      <c r="D44" s="24">
        <f t="shared" si="1"/>
        <v>754165.467</v>
      </c>
      <c r="E44" s="59" t="s">
        <v>25</v>
      </c>
      <c r="F44" s="16" t="s">
        <v>78</v>
      </c>
      <c r="G44" s="17">
        <v>13467</v>
      </c>
      <c r="H44" s="18">
        <v>10181</v>
      </c>
      <c r="I44" s="52"/>
    </row>
    <row r="45" spans="2:9" s="5" customFormat="1" ht="22.5" customHeight="1">
      <c r="B45" s="188">
        <v>37</v>
      </c>
      <c r="C45" s="167" t="s">
        <v>121</v>
      </c>
      <c r="D45" s="24">
        <f>G45*56.001</f>
        <v>2100373.506</v>
      </c>
      <c r="E45" s="59" t="s">
        <v>25</v>
      </c>
      <c r="F45" s="16" t="s">
        <v>78</v>
      </c>
      <c r="G45" s="17">
        <v>37506</v>
      </c>
      <c r="H45" s="18">
        <v>94514</v>
      </c>
      <c r="I45" s="52"/>
    </row>
    <row r="46" spans="2:9" s="5" customFormat="1" ht="22.5" customHeight="1">
      <c r="B46" s="188">
        <v>38</v>
      </c>
      <c r="C46" s="167" t="s">
        <v>116</v>
      </c>
      <c r="D46" s="24">
        <f>G46*56.001</f>
        <v>342222.111</v>
      </c>
      <c r="E46" s="59" t="s">
        <v>25</v>
      </c>
      <c r="F46" s="16" t="s">
        <v>78</v>
      </c>
      <c r="G46" s="17">
        <v>6111</v>
      </c>
      <c r="H46" s="18">
        <v>6417</v>
      </c>
      <c r="I46" s="52"/>
    </row>
    <row r="47" spans="2:9" s="5" customFormat="1" ht="10.5" customHeight="1">
      <c r="B47" s="188">
        <v>39</v>
      </c>
      <c r="C47" s="167" t="s">
        <v>431</v>
      </c>
      <c r="D47" s="24">
        <f t="shared" si="1"/>
        <v>115250.05799999999</v>
      </c>
      <c r="E47" s="59" t="s">
        <v>25</v>
      </c>
      <c r="F47" s="16" t="s">
        <v>78</v>
      </c>
      <c r="G47" s="17">
        <v>2058</v>
      </c>
      <c r="H47" s="18">
        <v>3457</v>
      </c>
      <c r="I47" s="52"/>
    </row>
    <row r="48" spans="2:9" s="5" customFormat="1" ht="10.5" customHeight="1">
      <c r="B48" s="188">
        <v>40</v>
      </c>
      <c r="C48" s="167" t="s">
        <v>432</v>
      </c>
      <c r="D48" s="24">
        <f>G48*56.001</f>
        <v>127290.273</v>
      </c>
      <c r="E48" s="59" t="s">
        <v>25</v>
      </c>
      <c r="F48" s="16" t="s">
        <v>78</v>
      </c>
      <c r="G48" s="17">
        <v>2273</v>
      </c>
      <c r="H48" s="18">
        <v>7407</v>
      </c>
      <c r="I48" s="52"/>
    </row>
    <row r="49" spans="2:9" s="5" customFormat="1" ht="10.5" customHeight="1">
      <c r="B49" s="188">
        <v>41</v>
      </c>
      <c r="C49" s="167" t="s">
        <v>2</v>
      </c>
      <c r="D49" s="24">
        <f>G49*56.001</f>
        <v>886495.83</v>
      </c>
      <c r="E49" s="59" t="s">
        <v>25</v>
      </c>
      <c r="F49" s="16" t="s">
        <v>78</v>
      </c>
      <c r="G49" s="17">
        <v>15830</v>
      </c>
      <c r="H49" s="18">
        <v>29919</v>
      </c>
      <c r="I49" s="52"/>
    </row>
    <row r="50" spans="2:9" s="5" customFormat="1" ht="10.5" customHeight="1">
      <c r="B50" s="188">
        <v>42</v>
      </c>
      <c r="C50" s="167" t="s">
        <v>3</v>
      </c>
      <c r="D50" s="26">
        <f>G50*100</f>
        <v>44712500</v>
      </c>
      <c r="E50" s="59" t="s">
        <v>29</v>
      </c>
      <c r="F50" s="16" t="s">
        <v>84</v>
      </c>
      <c r="G50" s="17">
        <v>447125</v>
      </c>
      <c r="H50" s="18">
        <v>56338</v>
      </c>
      <c r="I50" s="52"/>
    </row>
    <row r="51" spans="2:9" s="5" customFormat="1" ht="22.5" customHeight="1">
      <c r="B51" s="188">
        <v>43</v>
      </c>
      <c r="C51" s="167" t="s">
        <v>65</v>
      </c>
      <c r="D51" s="24">
        <f>G51*56.001</f>
        <v>73529.313</v>
      </c>
      <c r="E51" s="59" t="s">
        <v>25</v>
      </c>
      <c r="F51" s="16" t="s">
        <v>78</v>
      </c>
      <c r="G51" s="17">
        <v>1313</v>
      </c>
      <c r="H51" s="18">
        <v>4136</v>
      </c>
      <c r="I51" s="52"/>
    </row>
    <row r="52" spans="2:9" s="5" customFormat="1" ht="22.5" customHeight="1">
      <c r="B52" s="188">
        <v>44</v>
      </c>
      <c r="C52" s="167" t="s">
        <v>486</v>
      </c>
      <c r="D52" s="24">
        <f>G52*56.001</f>
        <v>3209529.312</v>
      </c>
      <c r="E52" s="59" t="s">
        <v>25</v>
      </c>
      <c r="F52" s="16" t="s">
        <v>78</v>
      </c>
      <c r="G52" s="17">
        <v>57312</v>
      </c>
      <c r="H52" s="18">
        <v>74522</v>
      </c>
      <c r="I52" s="52"/>
    </row>
    <row r="53" spans="2:9" s="5" customFormat="1" ht="10.5" customHeight="1">
      <c r="B53" s="188">
        <v>45</v>
      </c>
      <c r="C53" s="167" t="s">
        <v>479</v>
      </c>
      <c r="D53" s="373">
        <f>G53*6.820992</f>
        <v>623643.29856</v>
      </c>
      <c r="E53" s="371" t="s">
        <v>31</v>
      </c>
      <c r="F53" s="369" t="s">
        <v>82</v>
      </c>
      <c r="G53" s="365">
        <v>91430</v>
      </c>
      <c r="H53" s="367">
        <v>96001</v>
      </c>
      <c r="I53" s="52"/>
    </row>
    <row r="54" spans="2:9" s="5" customFormat="1" ht="10.5" customHeight="1">
      <c r="B54" s="188">
        <v>46</v>
      </c>
      <c r="C54" s="167" t="s">
        <v>66</v>
      </c>
      <c r="D54" s="374"/>
      <c r="E54" s="372"/>
      <c r="F54" s="370"/>
      <c r="G54" s="366"/>
      <c r="H54" s="368"/>
      <c r="I54" s="52"/>
    </row>
    <row r="55" spans="2:9" s="5" customFormat="1" ht="10.5" customHeight="1">
      <c r="B55" s="188">
        <v>47</v>
      </c>
      <c r="C55" s="167" t="s">
        <v>7</v>
      </c>
      <c r="D55" s="24">
        <f>G55*56.001</f>
        <v>6301400.523</v>
      </c>
      <c r="E55" s="59" t="s">
        <v>25</v>
      </c>
      <c r="F55" s="16" t="s">
        <v>78</v>
      </c>
      <c r="G55" s="17">
        <v>112523</v>
      </c>
      <c r="H55" s="18">
        <v>9452</v>
      </c>
      <c r="I55" s="52"/>
    </row>
    <row r="56" spans="2:9" s="5" customFormat="1" ht="10.5" customHeight="1">
      <c r="B56" s="188">
        <v>48</v>
      </c>
      <c r="C56" s="167" t="s">
        <v>8</v>
      </c>
      <c r="D56" s="24">
        <f>G56*56.001</f>
        <v>112332349.89899999</v>
      </c>
      <c r="E56" s="59" t="s">
        <v>25</v>
      </c>
      <c r="F56" s="16" t="s">
        <v>78</v>
      </c>
      <c r="G56" s="17">
        <v>2005899</v>
      </c>
      <c r="H56" s="18">
        <v>48142</v>
      </c>
      <c r="I56" s="52"/>
    </row>
    <row r="57" spans="2:9" s="5" customFormat="1" ht="22.5" customHeight="1">
      <c r="B57" s="188"/>
      <c r="C57" s="168" t="s">
        <v>107</v>
      </c>
      <c r="D57" s="27"/>
      <c r="E57" s="180"/>
      <c r="F57" s="19"/>
      <c r="G57" s="20"/>
      <c r="H57" s="21">
        <v>342104</v>
      </c>
      <c r="I57" s="52"/>
    </row>
    <row r="58" spans="2:9" s="5" customFormat="1" ht="6" customHeight="1">
      <c r="B58" s="188"/>
      <c r="C58" s="171"/>
      <c r="D58" s="39">
        <f>G58*56.001</f>
        <v>0</v>
      </c>
      <c r="E58" s="40"/>
      <c r="F58" s="41"/>
      <c r="G58" s="42"/>
      <c r="H58" s="172"/>
      <c r="I58" s="52"/>
    </row>
    <row r="59" spans="2:9" s="5" customFormat="1" ht="11.25" customHeight="1">
      <c r="B59" s="188"/>
      <c r="C59" s="173"/>
      <c r="D59" s="11">
        <f>G59*56.001</f>
        <v>0</v>
      </c>
      <c r="E59" s="12"/>
      <c r="F59" s="58" t="s">
        <v>85</v>
      </c>
      <c r="G59" s="13"/>
      <c r="H59" s="174">
        <f>SUM(H9:H57)</f>
        <v>4987887</v>
      </c>
      <c r="I59" s="52"/>
    </row>
    <row r="60" spans="2:9" s="5" customFormat="1" ht="6" customHeight="1">
      <c r="B60" s="188"/>
      <c r="C60" s="175"/>
      <c r="D60" s="11"/>
      <c r="E60" s="12"/>
      <c r="F60" s="164"/>
      <c r="G60" s="13"/>
      <c r="H60" s="176"/>
      <c r="I60" s="52"/>
    </row>
    <row r="61" spans="2:9" s="5" customFormat="1" ht="22.5" customHeight="1">
      <c r="B61" s="188"/>
      <c r="C61" s="173" t="s">
        <v>110</v>
      </c>
      <c r="D61" s="11"/>
      <c r="E61" s="12"/>
      <c r="F61" s="164"/>
      <c r="G61" s="13"/>
      <c r="H61" s="176"/>
      <c r="I61" s="52"/>
    </row>
    <row r="62" spans="2:9" s="5" customFormat="1" ht="10.5" customHeight="1">
      <c r="B62" s="188"/>
      <c r="C62" s="175" t="s">
        <v>111</v>
      </c>
      <c r="D62" s="11"/>
      <c r="E62" s="12"/>
      <c r="F62" s="164"/>
      <c r="G62" s="13"/>
      <c r="H62" s="176">
        <v>697344</v>
      </c>
      <c r="I62" s="52"/>
    </row>
    <row r="63" spans="2:9" s="5" customFormat="1" ht="10.5" customHeight="1">
      <c r="B63" s="188"/>
      <c r="C63" s="175" t="s">
        <v>112</v>
      </c>
      <c r="D63" s="11"/>
      <c r="E63" s="12"/>
      <c r="F63" s="164"/>
      <c r="G63" s="13"/>
      <c r="H63" s="177">
        <v>183386</v>
      </c>
      <c r="I63" s="52"/>
    </row>
    <row r="64" spans="2:9" s="5" customFormat="1" ht="6" customHeight="1">
      <c r="B64" s="188"/>
      <c r="C64" s="175"/>
      <c r="D64" s="11"/>
      <c r="E64" s="12"/>
      <c r="F64" s="164"/>
      <c r="G64" s="13"/>
      <c r="H64" s="176"/>
      <c r="I64" s="52"/>
    </row>
    <row r="65" spans="2:9" s="5" customFormat="1" ht="10.5" customHeight="1">
      <c r="B65" s="188"/>
      <c r="C65" s="173"/>
      <c r="D65" s="11"/>
      <c r="E65" s="12"/>
      <c r="F65" s="178" t="s">
        <v>89</v>
      </c>
      <c r="G65" s="13"/>
      <c r="H65" s="179">
        <f>SUM(H59:H63)</f>
        <v>5868617</v>
      </c>
      <c r="I65" s="52"/>
    </row>
    <row r="66" spans="2:9" s="5" customFormat="1" ht="15.75" customHeight="1">
      <c r="B66" s="188"/>
      <c r="C66" s="173"/>
      <c r="D66" s="11"/>
      <c r="E66" s="12"/>
      <c r="F66" s="178"/>
      <c r="G66" s="13"/>
      <c r="H66" s="179"/>
      <c r="I66" s="52"/>
    </row>
    <row r="67" spans="2:9" s="5" customFormat="1" ht="15" customHeight="1">
      <c r="B67" s="188"/>
      <c r="C67" s="189" t="s">
        <v>113</v>
      </c>
      <c r="D67" s="182"/>
      <c r="E67" s="183"/>
      <c r="F67" s="184"/>
      <c r="G67" s="185"/>
      <c r="H67" s="186"/>
      <c r="I67" s="52"/>
    </row>
    <row r="68" spans="2:9" s="5" customFormat="1" ht="22.5" customHeight="1">
      <c r="B68" s="188">
        <v>49</v>
      </c>
      <c r="C68" s="166" t="s">
        <v>427</v>
      </c>
      <c r="D68" s="24">
        <f>G68*56.001</f>
        <v>134794.407</v>
      </c>
      <c r="E68" s="25" t="s">
        <v>25</v>
      </c>
      <c r="F68" s="35" t="s">
        <v>78</v>
      </c>
      <c r="G68" s="36">
        <v>2407</v>
      </c>
      <c r="H68" s="37">
        <v>1271</v>
      </c>
      <c r="I68" s="52"/>
    </row>
    <row r="69" spans="2:9" s="5" customFormat="1" ht="10.5" customHeight="1">
      <c r="B69" s="188">
        <v>50</v>
      </c>
      <c r="C69" s="167" t="s">
        <v>67</v>
      </c>
      <c r="D69" s="24">
        <f>G69*56.001</f>
        <v>163914.927</v>
      </c>
      <c r="E69" s="25" t="s">
        <v>25</v>
      </c>
      <c r="F69" s="22" t="s">
        <v>78</v>
      </c>
      <c r="G69" s="17">
        <v>2927</v>
      </c>
      <c r="H69" s="18">
        <v>2090</v>
      </c>
      <c r="I69" s="52"/>
    </row>
    <row r="70" spans="2:9" s="5" customFormat="1" ht="10.5" customHeight="1">
      <c r="B70" s="188">
        <v>51</v>
      </c>
      <c r="C70" s="167" t="s">
        <v>68</v>
      </c>
      <c r="D70" s="24">
        <f>G70*56.001</f>
        <v>286389.114</v>
      </c>
      <c r="E70" s="25" t="s">
        <v>25</v>
      </c>
      <c r="F70" s="16" t="s">
        <v>78</v>
      </c>
      <c r="G70" s="17">
        <v>5114</v>
      </c>
      <c r="H70" s="18">
        <v>430</v>
      </c>
      <c r="I70" s="52"/>
    </row>
    <row r="71" spans="2:9" s="5" customFormat="1" ht="10.5" customHeight="1">
      <c r="B71" s="188">
        <v>52</v>
      </c>
      <c r="C71" s="167" t="s">
        <v>114</v>
      </c>
      <c r="D71" s="26">
        <f>G71*1000</f>
        <v>140850000</v>
      </c>
      <c r="E71" s="25" t="s">
        <v>29</v>
      </c>
      <c r="F71" s="16" t="s">
        <v>83</v>
      </c>
      <c r="G71" s="17">
        <v>140850</v>
      </c>
      <c r="H71" s="18">
        <v>230713</v>
      </c>
      <c r="I71" s="52"/>
    </row>
    <row r="72" spans="2:9" s="5" customFormat="1" ht="10.5" customHeight="1">
      <c r="B72" s="188">
        <v>53</v>
      </c>
      <c r="C72" s="167" t="s">
        <v>70</v>
      </c>
      <c r="D72" s="24">
        <f>G72*56.001</f>
        <v>902904.1229999999</v>
      </c>
      <c r="E72" s="25" t="s">
        <v>25</v>
      </c>
      <c r="F72" s="16" t="s">
        <v>78</v>
      </c>
      <c r="G72" s="17">
        <v>16123</v>
      </c>
      <c r="H72" s="18">
        <v>1354</v>
      </c>
      <c r="I72" s="52"/>
    </row>
    <row r="73" spans="2:9" s="5" customFormat="1" ht="10.5" customHeight="1">
      <c r="B73" s="188">
        <v>54</v>
      </c>
      <c r="C73" s="167" t="s">
        <v>20</v>
      </c>
      <c r="D73" s="24">
        <f>G73*6.820992</f>
        <v>101694.16972800001</v>
      </c>
      <c r="E73" s="25" t="s">
        <v>31</v>
      </c>
      <c r="F73" s="16" t="s">
        <v>36</v>
      </c>
      <c r="G73" s="17">
        <v>14909</v>
      </c>
      <c r="H73" s="18">
        <v>67630</v>
      </c>
      <c r="I73" s="52"/>
    </row>
    <row r="74" spans="2:9" s="5" customFormat="1" ht="10.5" customHeight="1">
      <c r="B74" s="188">
        <v>55</v>
      </c>
      <c r="C74" s="167" t="s">
        <v>21</v>
      </c>
      <c r="D74" s="26">
        <f>G74*100</f>
        <v>208200</v>
      </c>
      <c r="E74" s="25" t="s">
        <v>29</v>
      </c>
      <c r="F74" s="16" t="s">
        <v>84</v>
      </c>
      <c r="G74" s="17">
        <v>2082</v>
      </c>
      <c r="H74" s="18">
        <v>1049</v>
      </c>
      <c r="I74" s="52"/>
    </row>
    <row r="75" spans="2:9" s="5" customFormat="1" ht="10.5" customHeight="1">
      <c r="B75" s="188">
        <v>56</v>
      </c>
      <c r="C75" s="167" t="s">
        <v>22</v>
      </c>
      <c r="D75" s="24"/>
      <c r="E75" s="25"/>
      <c r="F75" s="16" t="s">
        <v>34</v>
      </c>
      <c r="G75" s="17">
        <v>250382</v>
      </c>
      <c r="H75" s="18">
        <v>21032</v>
      </c>
      <c r="I75" s="52"/>
    </row>
    <row r="76" spans="2:9" s="5" customFormat="1" ht="10.5" customHeight="1">
      <c r="B76" s="188">
        <v>57</v>
      </c>
      <c r="C76" s="167" t="s">
        <v>23</v>
      </c>
      <c r="D76" s="24"/>
      <c r="E76" s="25"/>
      <c r="F76" s="16" t="s">
        <v>34</v>
      </c>
      <c r="G76" s="17">
        <v>34724</v>
      </c>
      <c r="H76" s="18">
        <v>13126</v>
      </c>
      <c r="I76" s="52"/>
    </row>
    <row r="77" spans="2:9" s="5" customFormat="1" ht="10.5" customHeight="1">
      <c r="B77" s="188">
        <v>58</v>
      </c>
      <c r="C77" s="168" t="s">
        <v>35</v>
      </c>
      <c r="D77" s="27">
        <f>G77*56.001</f>
        <v>2272688.583</v>
      </c>
      <c r="E77" s="28" t="s">
        <v>25</v>
      </c>
      <c r="F77" s="19" t="s">
        <v>78</v>
      </c>
      <c r="G77" s="20">
        <v>40583</v>
      </c>
      <c r="H77" s="21">
        <v>3409</v>
      </c>
      <c r="I77" s="52"/>
    </row>
    <row r="78" spans="2:9" s="5" customFormat="1" ht="6" customHeight="1">
      <c r="B78" s="34"/>
      <c r="C78" s="193"/>
      <c r="D78" s="194"/>
      <c r="E78" s="195"/>
      <c r="F78" s="196"/>
      <c r="G78" s="42"/>
      <c r="H78" s="172"/>
      <c r="I78" s="52"/>
    </row>
    <row r="79" spans="2:9" s="5" customFormat="1" ht="9" customHeight="1">
      <c r="B79" s="34"/>
      <c r="C79" s="173"/>
      <c r="D79" s="11"/>
      <c r="E79" s="12"/>
      <c r="F79" s="58" t="s">
        <v>85</v>
      </c>
      <c r="G79" s="13"/>
      <c r="H79" s="174">
        <f>SUM(H68:H77)</f>
        <v>342104</v>
      </c>
      <c r="I79" s="52"/>
    </row>
    <row r="80" spans="2:9" s="5" customFormat="1" ht="6.75" customHeight="1">
      <c r="B80" s="34"/>
      <c r="C80" s="191"/>
      <c r="D80" s="30"/>
      <c r="E80" s="31"/>
      <c r="F80" s="197"/>
      <c r="G80" s="32"/>
      <c r="H80" s="198"/>
      <c r="I80" s="52"/>
    </row>
    <row r="81" spans="2:9" s="5" customFormat="1" ht="50.25" customHeight="1">
      <c r="B81" s="151"/>
      <c r="C81" s="7"/>
      <c r="D81" s="8"/>
      <c r="E81" s="9"/>
      <c r="F81" s="3"/>
      <c r="G81" s="15"/>
      <c r="H81" s="15"/>
      <c r="I81" s="52"/>
    </row>
    <row r="82" spans="2:9" s="5" customFormat="1" ht="11.25">
      <c r="B82" s="29" t="s">
        <v>402</v>
      </c>
      <c r="C82" s="7"/>
      <c r="D82" s="8"/>
      <c r="E82" s="9"/>
      <c r="F82" s="3"/>
      <c r="G82" s="15"/>
      <c r="H82" s="15"/>
      <c r="I82" s="52"/>
    </row>
    <row r="83" spans="2:9" s="5" customFormat="1" ht="9">
      <c r="B83" s="151"/>
      <c r="C83" s="7"/>
      <c r="D83" s="8"/>
      <c r="E83" s="9"/>
      <c r="F83" s="3"/>
      <c r="G83" s="15"/>
      <c r="H83" s="15"/>
      <c r="I83" s="52"/>
    </row>
    <row r="84" spans="2:12" s="67" customFormat="1" ht="36" customHeight="1">
      <c r="B84" s="125"/>
      <c r="C84" s="339" t="s">
        <v>489</v>
      </c>
      <c r="D84" s="339"/>
      <c r="E84" s="339"/>
      <c r="F84" s="339"/>
      <c r="G84" s="339"/>
      <c r="H84" s="339"/>
      <c r="I84" s="66"/>
      <c r="L84" s="68"/>
    </row>
    <row r="85" spans="2:9" s="5" customFormat="1" ht="11.25">
      <c r="B85" s="29"/>
      <c r="C85" s="7"/>
      <c r="D85" s="8"/>
      <c r="E85" s="9"/>
      <c r="F85" s="3"/>
      <c r="G85" s="15"/>
      <c r="H85" s="15"/>
      <c r="I85" s="52"/>
    </row>
    <row r="86" spans="2:16" s="7" customFormat="1" ht="9">
      <c r="B86" s="151"/>
      <c r="D86" s="8"/>
      <c r="E86" s="9"/>
      <c r="F86" s="3"/>
      <c r="G86" s="4"/>
      <c r="H86" s="4"/>
      <c r="I86" s="52"/>
      <c r="J86" s="5"/>
      <c r="K86" s="5"/>
      <c r="L86" s="5"/>
      <c r="M86" s="5"/>
      <c r="N86" s="5"/>
      <c r="O86" s="5"/>
      <c r="P86" s="5"/>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sheetData>
  <sheetProtection/>
  <mergeCells count="12">
    <mergeCell ref="E53:E54"/>
    <mergeCell ref="F53:F54"/>
    <mergeCell ref="G53:G54"/>
    <mergeCell ref="H53:H54"/>
    <mergeCell ref="C84:H84"/>
    <mergeCell ref="C3:H3"/>
    <mergeCell ref="C5:C7"/>
    <mergeCell ref="D5:E7"/>
    <mergeCell ref="F5:F7"/>
    <mergeCell ref="G5:H5"/>
    <mergeCell ref="G6:G7"/>
    <mergeCell ref="D53:D54"/>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2:Q169"/>
  <sheetViews>
    <sheetView showZeros="0" zoomScaleSheetLayoutView="160" zoomScalePageLayoutView="0" workbookViewId="0" topLeftCell="A43">
      <selection activeCell="D48" sqref="D48"/>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1862</v>
      </c>
      <c r="D2" s="1"/>
      <c r="E2" s="2"/>
    </row>
    <row r="3" spans="2:8" ht="31.5" customHeight="1">
      <c r="B3" s="2" t="s">
        <v>27</v>
      </c>
      <c r="C3" s="362" t="s">
        <v>151</v>
      </c>
      <c r="D3" s="362" t="s">
        <v>117</v>
      </c>
      <c r="E3" s="362" t="s">
        <v>117</v>
      </c>
      <c r="F3" s="362" t="s">
        <v>117</v>
      </c>
      <c r="G3" s="362" t="s">
        <v>117</v>
      </c>
      <c r="H3" s="362" t="s">
        <v>117</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229124.98739999998</v>
      </c>
      <c r="E9" s="155" t="s">
        <v>24</v>
      </c>
      <c r="F9" s="162" t="s">
        <v>129</v>
      </c>
      <c r="G9" s="160">
        <v>404886</v>
      </c>
      <c r="H9" s="158">
        <v>850261</v>
      </c>
      <c r="I9" s="52"/>
    </row>
    <row r="10" spans="2:9" s="5" customFormat="1" ht="10.5" customHeight="1">
      <c r="B10" s="188">
        <v>2</v>
      </c>
      <c r="C10" s="167" t="s">
        <v>100</v>
      </c>
      <c r="D10" s="24">
        <f t="shared" si="0"/>
        <v>26299.070699999997</v>
      </c>
      <c r="E10" s="25" t="s">
        <v>24</v>
      </c>
      <c r="F10" s="16" t="s">
        <v>129</v>
      </c>
      <c r="G10" s="17">
        <v>46473</v>
      </c>
      <c r="H10" s="18">
        <v>73335</v>
      </c>
      <c r="I10" s="52"/>
    </row>
    <row r="11" spans="2:9" s="5" customFormat="1" ht="10.5" customHeight="1">
      <c r="B11" s="188">
        <v>3</v>
      </c>
      <c r="C11" s="167" t="s">
        <v>5</v>
      </c>
      <c r="D11" s="24">
        <f t="shared" si="0"/>
        <v>297.66339999999997</v>
      </c>
      <c r="E11" s="25" t="s">
        <v>24</v>
      </c>
      <c r="F11" s="16" t="s">
        <v>129</v>
      </c>
      <c r="G11" s="17">
        <v>526</v>
      </c>
      <c r="H11" s="18">
        <v>442</v>
      </c>
      <c r="I11" s="52"/>
    </row>
    <row r="12" spans="2:9" s="5" customFormat="1" ht="10.5" customHeight="1">
      <c r="B12" s="188">
        <v>4</v>
      </c>
      <c r="C12" s="167" t="s">
        <v>10</v>
      </c>
      <c r="D12" s="24">
        <f t="shared" si="0"/>
        <v>4.5272</v>
      </c>
      <c r="E12" s="25" t="s">
        <v>24</v>
      </c>
      <c r="F12" s="16" t="s">
        <v>129</v>
      </c>
      <c r="G12" s="17">
        <v>8</v>
      </c>
      <c r="H12" s="18">
        <v>7</v>
      </c>
      <c r="I12" s="52"/>
    </row>
    <row r="13" spans="2:9" s="5" customFormat="1" ht="10.5" customHeight="1">
      <c r="B13" s="188">
        <v>5</v>
      </c>
      <c r="C13" s="167" t="s">
        <v>4</v>
      </c>
      <c r="D13" s="24">
        <f t="shared" si="0"/>
        <v>472677.02939999994</v>
      </c>
      <c r="E13" s="25" t="s">
        <v>24</v>
      </c>
      <c r="F13" s="16" t="s">
        <v>129</v>
      </c>
      <c r="G13" s="17">
        <v>835266</v>
      </c>
      <c r="H13" s="18">
        <v>841948</v>
      </c>
      <c r="I13" s="53"/>
    </row>
    <row r="14" spans="2:9" s="5" customFormat="1" ht="10.5" customHeight="1">
      <c r="B14" s="188">
        <v>6</v>
      </c>
      <c r="C14" s="167" t="s">
        <v>6</v>
      </c>
      <c r="D14" s="24">
        <f t="shared" si="0"/>
        <v>6237.9157</v>
      </c>
      <c r="E14" s="25" t="s">
        <v>24</v>
      </c>
      <c r="F14" s="16" t="s">
        <v>129</v>
      </c>
      <c r="G14" s="17">
        <v>11023</v>
      </c>
      <c r="H14" s="18">
        <v>4630</v>
      </c>
      <c r="I14" s="52"/>
    </row>
    <row r="15" spans="2:9" s="5" customFormat="1" ht="10.5" customHeight="1">
      <c r="B15" s="188">
        <v>7</v>
      </c>
      <c r="C15" s="167" t="s">
        <v>39</v>
      </c>
      <c r="D15" s="24"/>
      <c r="E15" s="25"/>
      <c r="F15" s="16" t="s">
        <v>108</v>
      </c>
      <c r="G15" s="17">
        <v>105936</v>
      </c>
      <c r="H15" s="18">
        <v>1001095</v>
      </c>
      <c r="I15" s="52"/>
    </row>
    <row r="16" spans="2:9" s="5" customFormat="1" ht="10.5" customHeight="1">
      <c r="B16" s="188">
        <v>8</v>
      </c>
      <c r="C16" s="167" t="s">
        <v>101</v>
      </c>
      <c r="D16" s="24"/>
      <c r="E16" s="25"/>
      <c r="F16" s="16" t="s">
        <v>108</v>
      </c>
      <c r="G16" s="17">
        <v>130028</v>
      </c>
      <c r="H16" s="18">
        <v>218447</v>
      </c>
      <c r="I16" s="52"/>
    </row>
    <row r="17" spans="2:9" s="5" customFormat="1" ht="10.5" customHeight="1">
      <c r="B17" s="188">
        <v>9</v>
      </c>
      <c r="C17" s="167" t="s">
        <v>41</v>
      </c>
      <c r="D17" s="24"/>
      <c r="E17" s="25"/>
      <c r="F17" s="16" t="s">
        <v>108</v>
      </c>
      <c r="G17" s="17">
        <v>35577</v>
      </c>
      <c r="H17" s="18">
        <v>22414</v>
      </c>
      <c r="I17" s="52"/>
    </row>
    <row r="18" spans="2:9" s="5" customFormat="1" ht="10.5" customHeight="1">
      <c r="B18" s="188">
        <v>10</v>
      </c>
      <c r="C18" s="167" t="s">
        <v>428</v>
      </c>
      <c r="D18" s="24"/>
      <c r="E18" s="25"/>
      <c r="F18" s="16" t="s">
        <v>108</v>
      </c>
      <c r="G18" s="17">
        <v>41271</v>
      </c>
      <c r="H18" s="18">
        <v>17334</v>
      </c>
      <c r="I18" s="52"/>
    </row>
    <row r="19" spans="2:9" s="5" customFormat="1" ht="10.5" customHeight="1">
      <c r="B19" s="188">
        <v>11</v>
      </c>
      <c r="C19" s="167" t="s">
        <v>43</v>
      </c>
      <c r="D19" s="24"/>
      <c r="E19" s="25"/>
      <c r="F19" s="16" t="s">
        <v>108</v>
      </c>
      <c r="G19" s="17">
        <v>10983</v>
      </c>
      <c r="H19" s="18">
        <v>13839</v>
      </c>
      <c r="I19" s="52"/>
    </row>
    <row r="20" spans="2:9" s="5" customFormat="1" ht="10.5" customHeight="1">
      <c r="B20" s="188">
        <v>12</v>
      </c>
      <c r="C20" s="167" t="s">
        <v>44</v>
      </c>
      <c r="D20" s="24"/>
      <c r="E20" s="25"/>
      <c r="F20" s="16" t="s">
        <v>108</v>
      </c>
      <c r="G20" s="17">
        <v>100896</v>
      </c>
      <c r="H20" s="18">
        <v>254259</v>
      </c>
      <c r="I20" s="52"/>
    </row>
    <row r="21" spans="2:9" s="5" customFormat="1" ht="22.5" customHeight="1">
      <c r="B21" s="188">
        <v>13</v>
      </c>
      <c r="C21" s="167" t="s">
        <v>460</v>
      </c>
      <c r="D21" s="24">
        <f>G21*56.001</f>
        <v>709028.661</v>
      </c>
      <c r="E21" s="25" t="s">
        <v>25</v>
      </c>
      <c r="F21" s="16" t="s">
        <v>78</v>
      </c>
      <c r="G21" s="17">
        <v>12661</v>
      </c>
      <c r="H21" s="18">
        <v>41781</v>
      </c>
      <c r="I21" s="52"/>
    </row>
    <row r="22" spans="2:9" s="5" customFormat="1" ht="10.5" customHeight="1">
      <c r="B22" s="188">
        <v>14</v>
      </c>
      <c r="C22" s="167" t="s">
        <v>118</v>
      </c>
      <c r="D22" s="24">
        <f>G22*56.001</f>
        <v>966913.266</v>
      </c>
      <c r="E22" s="25" t="s">
        <v>25</v>
      </c>
      <c r="F22" s="16" t="s">
        <v>78</v>
      </c>
      <c r="G22" s="17">
        <v>17266</v>
      </c>
      <c r="H22" s="18">
        <v>31907</v>
      </c>
      <c r="I22" s="52"/>
    </row>
    <row r="23" spans="2:9" s="5" customFormat="1" ht="10.5" customHeight="1">
      <c r="B23" s="188">
        <v>15</v>
      </c>
      <c r="C23" s="167" t="s">
        <v>46</v>
      </c>
      <c r="D23" s="24"/>
      <c r="E23" s="25"/>
      <c r="F23" s="16" t="s">
        <v>108</v>
      </c>
      <c r="G23" s="17">
        <v>356157</v>
      </c>
      <c r="H23" s="18">
        <v>44876</v>
      </c>
      <c r="I23" s="52"/>
    </row>
    <row r="24" spans="2:9" s="5" customFormat="1" ht="10.5" customHeight="1">
      <c r="B24" s="188">
        <v>16</v>
      </c>
      <c r="C24" s="167" t="s">
        <v>11</v>
      </c>
      <c r="D24" s="26">
        <f>G24*2</f>
        <v>1309648</v>
      </c>
      <c r="E24" s="25" t="s">
        <v>29</v>
      </c>
      <c r="F24" s="16" t="s">
        <v>79</v>
      </c>
      <c r="G24" s="17">
        <v>654824</v>
      </c>
      <c r="H24" s="18">
        <v>27481</v>
      </c>
      <c r="I24" s="52"/>
    </row>
    <row r="25" spans="2:9" s="5" customFormat="1" ht="10.5" customHeight="1">
      <c r="B25" s="188">
        <v>17</v>
      </c>
      <c r="C25" s="167" t="s">
        <v>12</v>
      </c>
      <c r="D25" s="24"/>
      <c r="E25" s="25"/>
      <c r="F25" s="16" t="s">
        <v>108</v>
      </c>
      <c r="G25" s="17">
        <v>1514</v>
      </c>
      <c r="H25" s="18">
        <v>3815</v>
      </c>
      <c r="I25" s="52"/>
    </row>
    <row r="26" spans="2:9" s="5" customFormat="1" ht="10.5" customHeight="1">
      <c r="B26" s="188">
        <v>18</v>
      </c>
      <c r="C26" s="167" t="s">
        <v>47</v>
      </c>
      <c r="D26" s="26"/>
      <c r="E26" s="25"/>
      <c r="F26" s="16" t="s">
        <v>108</v>
      </c>
      <c r="G26" s="17">
        <v>788</v>
      </c>
      <c r="H26" s="18">
        <v>1489</v>
      </c>
      <c r="I26" s="52"/>
    </row>
    <row r="27" spans="2:9" s="5" customFormat="1" ht="10.5" customHeight="1">
      <c r="B27" s="188">
        <v>19</v>
      </c>
      <c r="C27" s="167" t="s">
        <v>48</v>
      </c>
      <c r="D27" s="24"/>
      <c r="E27" s="25"/>
      <c r="F27" s="16" t="s">
        <v>108</v>
      </c>
      <c r="G27" s="17">
        <v>7525</v>
      </c>
      <c r="H27" s="18">
        <v>4741</v>
      </c>
      <c r="I27" s="52"/>
    </row>
    <row r="28" spans="2:9" s="5" customFormat="1" ht="10.5" customHeight="1">
      <c r="B28" s="188">
        <v>20</v>
      </c>
      <c r="C28" s="167" t="s">
        <v>1</v>
      </c>
      <c r="D28" s="24"/>
      <c r="E28" s="25"/>
      <c r="F28" s="16" t="s">
        <v>108</v>
      </c>
      <c r="G28" s="17">
        <v>113763</v>
      </c>
      <c r="H28" s="18">
        <v>14334</v>
      </c>
      <c r="I28" s="52"/>
    </row>
    <row r="29" spans="2:9" s="5" customFormat="1" ht="10.5" customHeight="1">
      <c r="B29" s="188">
        <v>21</v>
      </c>
      <c r="C29" s="167" t="s">
        <v>14</v>
      </c>
      <c r="D29" s="24">
        <f>G29*56.001</f>
        <v>10920.195</v>
      </c>
      <c r="E29" s="25" t="s">
        <v>25</v>
      </c>
      <c r="F29" s="16" t="s">
        <v>78</v>
      </c>
      <c r="G29" s="17">
        <v>195</v>
      </c>
      <c r="H29" s="18">
        <v>491</v>
      </c>
      <c r="I29" s="52"/>
    </row>
    <row r="30" spans="2:9" s="5" customFormat="1" ht="10.5" customHeight="1">
      <c r="B30" s="188">
        <v>22</v>
      </c>
      <c r="C30" s="167" t="s">
        <v>102</v>
      </c>
      <c r="D30" s="24"/>
      <c r="E30" s="25"/>
      <c r="F30" s="16" t="s">
        <v>108</v>
      </c>
      <c r="G30" s="17">
        <v>17377</v>
      </c>
      <c r="H30" s="18">
        <v>4379</v>
      </c>
      <c r="I30" s="52"/>
    </row>
    <row r="31" spans="2:9" s="5" customFormat="1" ht="10.5" customHeight="1">
      <c r="B31" s="188">
        <v>23</v>
      </c>
      <c r="C31" s="167" t="s">
        <v>119</v>
      </c>
      <c r="D31" s="24"/>
      <c r="E31" s="25"/>
      <c r="F31" s="16" t="s">
        <v>108</v>
      </c>
      <c r="G31" s="17">
        <v>4292</v>
      </c>
      <c r="H31" s="18">
        <v>541</v>
      </c>
      <c r="I31" s="52"/>
    </row>
    <row r="32" spans="2:9" s="5" customFormat="1" ht="10.5" customHeight="1">
      <c r="B32" s="188">
        <v>24</v>
      </c>
      <c r="C32" s="167" t="s">
        <v>120</v>
      </c>
      <c r="D32" s="24"/>
      <c r="E32" s="25"/>
      <c r="F32" s="16" t="s">
        <v>108</v>
      </c>
      <c r="G32" s="17">
        <v>66664</v>
      </c>
      <c r="H32" s="18">
        <v>4400</v>
      </c>
      <c r="I32" s="52"/>
    </row>
    <row r="33" spans="2:9" s="5" customFormat="1" ht="10.5" customHeight="1">
      <c r="B33" s="188">
        <v>25</v>
      </c>
      <c r="C33" s="167" t="s">
        <v>174</v>
      </c>
      <c r="D33" s="24"/>
      <c r="E33" s="25"/>
      <c r="F33" s="16" t="s">
        <v>108</v>
      </c>
      <c r="G33" s="17">
        <v>1408</v>
      </c>
      <c r="H33" s="18">
        <v>59</v>
      </c>
      <c r="I33" s="52"/>
    </row>
    <row r="34" spans="2:9" s="5" customFormat="1" ht="22.5" customHeight="1">
      <c r="B34" s="188">
        <v>26</v>
      </c>
      <c r="C34" s="170" t="s">
        <v>51</v>
      </c>
      <c r="D34" s="26">
        <f>G34*12</f>
        <v>53544</v>
      </c>
      <c r="E34" s="59" t="s">
        <v>29</v>
      </c>
      <c r="F34" s="213" t="s">
        <v>194</v>
      </c>
      <c r="G34" s="160">
        <v>4462</v>
      </c>
      <c r="H34" s="158">
        <v>187</v>
      </c>
      <c r="I34" s="52"/>
    </row>
    <row r="35" spans="2:9" s="5" customFormat="1" ht="30" customHeight="1">
      <c r="B35" s="188">
        <v>27</v>
      </c>
      <c r="C35" s="170" t="s">
        <v>104</v>
      </c>
      <c r="D35" s="24">
        <f>G35*56.001</f>
        <v>511961.142</v>
      </c>
      <c r="E35" s="25" t="s">
        <v>25</v>
      </c>
      <c r="F35" s="162" t="s">
        <v>78</v>
      </c>
      <c r="G35" s="160">
        <v>9142</v>
      </c>
      <c r="H35" s="158">
        <v>23038</v>
      </c>
      <c r="I35" s="52"/>
    </row>
    <row r="36" spans="2:9" s="5" customFormat="1" ht="40.5" customHeight="1">
      <c r="B36" s="188">
        <v>28</v>
      </c>
      <c r="C36" s="167" t="s">
        <v>105</v>
      </c>
      <c r="D36" s="24">
        <f>G36*56.001</f>
        <v>335557.99199999997</v>
      </c>
      <c r="E36" s="25" t="s">
        <v>25</v>
      </c>
      <c r="F36" s="16" t="s">
        <v>78</v>
      </c>
      <c r="G36" s="17">
        <v>5992</v>
      </c>
      <c r="H36" s="18">
        <v>5034</v>
      </c>
      <c r="I36" s="52"/>
    </row>
    <row r="37" spans="2:9" s="5" customFormat="1" ht="10.5" customHeight="1">
      <c r="B37" s="188">
        <v>29</v>
      </c>
      <c r="C37" s="167" t="s">
        <v>17</v>
      </c>
      <c r="D37" s="24">
        <f>G37*56.001</f>
        <v>708636.654</v>
      </c>
      <c r="E37" s="25" t="s">
        <v>25</v>
      </c>
      <c r="F37" s="16" t="s">
        <v>78</v>
      </c>
      <c r="G37" s="17">
        <v>12654</v>
      </c>
      <c r="H37" s="18">
        <v>31888</v>
      </c>
      <c r="I37" s="52"/>
    </row>
    <row r="38" spans="2:9" s="5" customFormat="1" ht="54" customHeight="1">
      <c r="B38" s="188">
        <v>30</v>
      </c>
      <c r="C38" s="167" t="s">
        <v>468</v>
      </c>
      <c r="D38" s="24">
        <f aca="true" t="shared" si="1" ref="D38:D49">G38*56.001</f>
        <v>60194522.882999994</v>
      </c>
      <c r="E38" s="25" t="s">
        <v>25</v>
      </c>
      <c r="F38" s="16" t="s">
        <v>78</v>
      </c>
      <c r="G38" s="17">
        <v>1074883</v>
      </c>
      <c r="H38" s="18">
        <v>413898</v>
      </c>
      <c r="I38" s="53" t="s">
        <v>122</v>
      </c>
    </row>
    <row r="39" spans="2:9" s="5" customFormat="1" ht="22.5" customHeight="1">
      <c r="B39" s="188">
        <v>31</v>
      </c>
      <c r="C39" s="167" t="s">
        <v>176</v>
      </c>
      <c r="D39" s="24">
        <f t="shared" si="1"/>
        <v>15620302.929</v>
      </c>
      <c r="E39" s="59" t="s">
        <v>25</v>
      </c>
      <c r="F39" s="16" t="s">
        <v>78</v>
      </c>
      <c r="G39" s="17">
        <v>278929</v>
      </c>
      <c r="H39" s="18">
        <v>88699</v>
      </c>
      <c r="I39" s="52"/>
    </row>
    <row r="40" spans="2:9" s="5" customFormat="1" ht="22.5" customHeight="1">
      <c r="B40" s="188">
        <v>32</v>
      </c>
      <c r="C40" s="167" t="s">
        <v>462</v>
      </c>
      <c r="D40" s="24">
        <f t="shared" si="1"/>
        <v>1708646.511</v>
      </c>
      <c r="E40" s="59" t="s">
        <v>25</v>
      </c>
      <c r="F40" s="16" t="s">
        <v>78</v>
      </c>
      <c r="G40" s="17">
        <v>30511</v>
      </c>
      <c r="H40" s="18">
        <v>11533</v>
      </c>
      <c r="I40" s="54"/>
    </row>
    <row r="41" spans="2:9" s="5" customFormat="1" ht="10.5" customHeight="1">
      <c r="B41" s="188">
        <v>33</v>
      </c>
      <c r="C41" s="167" t="s">
        <v>16</v>
      </c>
      <c r="D41" s="24">
        <f t="shared" si="1"/>
        <v>25584168.851999998</v>
      </c>
      <c r="E41" s="59" t="s">
        <v>25</v>
      </c>
      <c r="F41" s="16" t="s">
        <v>78</v>
      </c>
      <c r="G41" s="17">
        <v>456852</v>
      </c>
      <c r="H41" s="18">
        <v>152830</v>
      </c>
      <c r="I41" s="52"/>
    </row>
    <row r="42" spans="2:9" s="5" customFormat="1" ht="10.5" customHeight="1">
      <c r="B42" s="188">
        <v>34</v>
      </c>
      <c r="C42" s="167" t="s">
        <v>57</v>
      </c>
      <c r="D42" s="24">
        <f t="shared" si="1"/>
        <v>17826574.325999998</v>
      </c>
      <c r="E42" s="59" t="s">
        <v>25</v>
      </c>
      <c r="F42" s="16" t="s">
        <v>78</v>
      </c>
      <c r="G42" s="17">
        <v>318326</v>
      </c>
      <c r="H42" s="18">
        <v>40109</v>
      </c>
      <c r="I42" s="52"/>
    </row>
    <row r="43" spans="2:9" s="5" customFormat="1" ht="10.5" customHeight="1">
      <c r="B43" s="188">
        <v>35</v>
      </c>
      <c r="C43" s="167" t="s">
        <v>58</v>
      </c>
      <c r="D43" s="24">
        <f t="shared" si="1"/>
        <v>17479872.134999998</v>
      </c>
      <c r="E43" s="59" t="s">
        <v>25</v>
      </c>
      <c r="F43" s="16" t="s">
        <v>78</v>
      </c>
      <c r="G43" s="17">
        <v>312135</v>
      </c>
      <c r="H43" s="18">
        <v>39329</v>
      </c>
      <c r="I43" s="52"/>
    </row>
    <row r="44" spans="2:9" s="5" customFormat="1" ht="30.75" customHeight="1">
      <c r="B44" s="188">
        <v>36</v>
      </c>
      <c r="C44" s="167" t="s">
        <v>106</v>
      </c>
      <c r="D44" s="24">
        <f t="shared" si="1"/>
        <v>2415099.1259999997</v>
      </c>
      <c r="E44" s="59" t="s">
        <v>25</v>
      </c>
      <c r="F44" s="16" t="s">
        <v>78</v>
      </c>
      <c r="G44" s="17">
        <v>43126</v>
      </c>
      <c r="H44" s="18">
        <v>10868</v>
      </c>
      <c r="I44" s="52"/>
    </row>
    <row r="45" spans="2:9" s="5" customFormat="1" ht="10.5" customHeight="1">
      <c r="B45" s="188">
        <v>37</v>
      </c>
      <c r="C45" s="167" t="s">
        <v>429</v>
      </c>
      <c r="D45" s="24">
        <f t="shared" si="1"/>
        <v>18341279.517</v>
      </c>
      <c r="E45" s="59" t="s">
        <v>25</v>
      </c>
      <c r="F45" s="16" t="s">
        <v>78</v>
      </c>
      <c r="G45" s="17">
        <v>327517</v>
      </c>
      <c r="H45" s="18">
        <v>123802</v>
      </c>
      <c r="I45" s="52"/>
    </row>
    <row r="46" spans="2:9" s="5" customFormat="1" ht="10.5" customHeight="1">
      <c r="B46" s="188">
        <v>38</v>
      </c>
      <c r="C46" s="167" t="s">
        <v>61</v>
      </c>
      <c r="D46" s="24">
        <f t="shared" si="1"/>
        <v>896688.012</v>
      </c>
      <c r="E46" s="59" t="s">
        <v>25</v>
      </c>
      <c r="F46" s="16" t="s">
        <v>78</v>
      </c>
      <c r="G46" s="17">
        <v>16012</v>
      </c>
      <c r="H46" s="18">
        <v>12105</v>
      </c>
      <c r="I46" s="52"/>
    </row>
    <row r="47" spans="2:9" s="5" customFormat="1" ht="22.5" customHeight="1">
      <c r="B47" s="188">
        <v>39</v>
      </c>
      <c r="C47" s="167" t="s">
        <v>121</v>
      </c>
      <c r="D47" s="24">
        <f>G47*56.001</f>
        <v>2050812.6209999998</v>
      </c>
      <c r="E47" s="59" t="s">
        <v>25</v>
      </c>
      <c r="F47" s="16" t="s">
        <v>78</v>
      </c>
      <c r="G47" s="17">
        <v>36621</v>
      </c>
      <c r="H47" s="18">
        <v>92285</v>
      </c>
      <c r="I47" s="52"/>
    </row>
    <row r="48" spans="2:9" s="5" customFormat="1" ht="22.5" customHeight="1">
      <c r="B48" s="188">
        <v>40</v>
      </c>
      <c r="C48" s="167" t="s">
        <v>116</v>
      </c>
      <c r="D48" s="24">
        <f>G48*56.001</f>
        <v>471528.42</v>
      </c>
      <c r="E48" s="59" t="s">
        <v>25</v>
      </c>
      <c r="F48" s="16" t="s">
        <v>78</v>
      </c>
      <c r="G48" s="17">
        <v>8420</v>
      </c>
      <c r="H48" s="18">
        <v>8841</v>
      </c>
      <c r="I48" s="52"/>
    </row>
    <row r="49" spans="2:9" s="5" customFormat="1" ht="10.5" customHeight="1">
      <c r="B49" s="188">
        <v>41</v>
      </c>
      <c r="C49" s="167" t="s">
        <v>430</v>
      </c>
      <c r="D49" s="24">
        <f t="shared" si="1"/>
        <v>114018.036</v>
      </c>
      <c r="E49" s="59" t="s">
        <v>25</v>
      </c>
      <c r="F49" s="16" t="s">
        <v>78</v>
      </c>
      <c r="G49" s="17">
        <v>2036</v>
      </c>
      <c r="H49" s="18">
        <v>3421</v>
      </c>
      <c r="I49" s="52"/>
    </row>
    <row r="50" spans="2:9" s="5" customFormat="1" ht="10.5" customHeight="1">
      <c r="B50" s="188">
        <v>42</v>
      </c>
      <c r="C50" s="167" t="s">
        <v>64</v>
      </c>
      <c r="D50" s="24">
        <f>G50*56.001</f>
        <v>99737.781</v>
      </c>
      <c r="E50" s="59" t="s">
        <v>25</v>
      </c>
      <c r="F50" s="16" t="s">
        <v>78</v>
      </c>
      <c r="G50" s="17">
        <v>1781</v>
      </c>
      <c r="H50" s="18">
        <v>5804</v>
      </c>
      <c r="I50" s="52"/>
    </row>
    <row r="51" spans="2:9" s="5" customFormat="1" ht="10.5" customHeight="1">
      <c r="B51" s="188">
        <v>43</v>
      </c>
      <c r="C51" s="167" t="s">
        <v>2</v>
      </c>
      <c r="D51" s="24">
        <f>G51*56.001</f>
        <v>972849.372</v>
      </c>
      <c r="E51" s="59" t="s">
        <v>25</v>
      </c>
      <c r="F51" s="16" t="s">
        <v>78</v>
      </c>
      <c r="G51" s="17">
        <v>17372</v>
      </c>
      <c r="H51" s="18">
        <v>32833</v>
      </c>
      <c r="I51" s="52"/>
    </row>
    <row r="52" spans="2:9" s="5" customFormat="1" ht="10.5" customHeight="1">
      <c r="B52" s="188">
        <v>44</v>
      </c>
      <c r="C52" s="167" t="s">
        <v>3</v>
      </c>
      <c r="D52" s="26">
        <f>G52*1000</f>
        <v>49699000</v>
      </c>
      <c r="E52" s="59" t="s">
        <v>29</v>
      </c>
      <c r="F52" s="16" t="s">
        <v>83</v>
      </c>
      <c r="G52" s="17">
        <v>49699</v>
      </c>
      <c r="H52" s="18">
        <v>62621</v>
      </c>
      <c r="I52" s="52"/>
    </row>
    <row r="53" spans="2:9" s="5" customFormat="1" ht="22.5" customHeight="1">
      <c r="B53" s="188">
        <v>45</v>
      </c>
      <c r="C53" s="167" t="s">
        <v>65</v>
      </c>
      <c r="D53" s="24">
        <f>G53*56.001</f>
        <v>86353.542</v>
      </c>
      <c r="E53" s="59" t="s">
        <v>25</v>
      </c>
      <c r="F53" s="16" t="s">
        <v>78</v>
      </c>
      <c r="G53" s="17">
        <v>1542</v>
      </c>
      <c r="H53" s="18">
        <v>4858</v>
      </c>
      <c r="I53" s="52"/>
    </row>
    <row r="54" spans="2:9" s="5" customFormat="1" ht="10.5" customHeight="1">
      <c r="B54" s="188">
        <v>46</v>
      </c>
      <c r="C54" s="167" t="s">
        <v>467</v>
      </c>
      <c r="D54" s="24">
        <f>G54*56.001</f>
        <v>2407370.988</v>
      </c>
      <c r="E54" s="59" t="s">
        <v>25</v>
      </c>
      <c r="F54" s="16" t="s">
        <v>78</v>
      </c>
      <c r="G54" s="17">
        <v>42988</v>
      </c>
      <c r="H54" s="18">
        <v>45138</v>
      </c>
      <c r="I54" s="52"/>
    </row>
    <row r="55" spans="2:9" s="5" customFormat="1" ht="22.5" customHeight="1">
      <c r="B55" s="188">
        <v>47</v>
      </c>
      <c r="C55" s="167" t="s">
        <v>485</v>
      </c>
      <c r="D55" s="24">
        <f>G55*56.001</f>
        <v>963385.203</v>
      </c>
      <c r="E55" s="59" t="s">
        <v>25</v>
      </c>
      <c r="F55" s="16" t="s">
        <v>78</v>
      </c>
      <c r="G55" s="159">
        <v>17203</v>
      </c>
      <c r="H55" s="157">
        <v>36126</v>
      </c>
      <c r="I55" s="52"/>
    </row>
    <row r="56" spans="2:9" s="5" customFormat="1" ht="10.5" customHeight="1">
      <c r="B56" s="188">
        <v>48</v>
      </c>
      <c r="C56" s="167" t="s">
        <v>479</v>
      </c>
      <c r="D56" s="373">
        <f>G56*6.820992</f>
        <v>713653.108992</v>
      </c>
      <c r="E56" s="371" t="s">
        <v>31</v>
      </c>
      <c r="F56" s="369" t="s">
        <v>82</v>
      </c>
      <c r="G56" s="365">
        <v>104626</v>
      </c>
      <c r="H56" s="367">
        <v>109858</v>
      </c>
      <c r="I56" s="52"/>
    </row>
    <row r="57" spans="2:9" s="5" customFormat="1" ht="10.5" customHeight="1">
      <c r="B57" s="188">
        <v>49</v>
      </c>
      <c r="C57" s="167" t="s">
        <v>66</v>
      </c>
      <c r="D57" s="374"/>
      <c r="E57" s="372"/>
      <c r="F57" s="370"/>
      <c r="G57" s="366"/>
      <c r="H57" s="368"/>
      <c r="I57" s="52"/>
    </row>
    <row r="58" spans="2:9" s="5" customFormat="1" ht="10.5" customHeight="1">
      <c r="B58" s="188">
        <v>50</v>
      </c>
      <c r="C58" s="167" t="s">
        <v>7</v>
      </c>
      <c r="D58" s="24">
        <f>G58*56.001</f>
        <v>6595517.774999999</v>
      </c>
      <c r="E58" s="59" t="s">
        <v>25</v>
      </c>
      <c r="F58" s="16" t="s">
        <v>78</v>
      </c>
      <c r="G58" s="17">
        <v>117775</v>
      </c>
      <c r="H58" s="18">
        <v>9893</v>
      </c>
      <c r="I58" s="52"/>
    </row>
    <row r="59" spans="2:9" s="5" customFormat="1" ht="10.5" customHeight="1">
      <c r="B59" s="188">
        <v>51</v>
      </c>
      <c r="C59" s="167" t="s">
        <v>8</v>
      </c>
      <c r="D59" s="24">
        <f>G59*56.001</f>
        <v>131270432.073</v>
      </c>
      <c r="E59" s="59" t="s">
        <v>25</v>
      </c>
      <c r="F59" s="16" t="s">
        <v>78</v>
      </c>
      <c r="G59" s="17">
        <v>2344073</v>
      </c>
      <c r="H59" s="18">
        <v>56259</v>
      </c>
      <c r="I59" s="52"/>
    </row>
    <row r="60" spans="2:9" s="5" customFormat="1" ht="22.5" customHeight="1">
      <c r="B60" s="188"/>
      <c r="C60" s="168" t="s">
        <v>107</v>
      </c>
      <c r="D60" s="27"/>
      <c r="E60" s="180"/>
      <c r="F60" s="19"/>
      <c r="G60" s="20"/>
      <c r="H60" s="21">
        <v>284809</v>
      </c>
      <c r="I60" s="52"/>
    </row>
    <row r="61" spans="2:9" s="5" customFormat="1" ht="6" customHeight="1">
      <c r="B61" s="188"/>
      <c r="C61" s="171"/>
      <c r="D61" s="39">
        <f>G61*56.001</f>
        <v>0</v>
      </c>
      <c r="E61" s="40"/>
      <c r="F61" s="41"/>
      <c r="G61" s="42"/>
      <c r="H61" s="172"/>
      <c r="I61" s="52"/>
    </row>
    <row r="62" spans="2:9" s="5" customFormat="1" ht="11.25" customHeight="1">
      <c r="B62" s="188"/>
      <c r="C62" s="173"/>
      <c r="D62" s="11">
        <f>G62*56.001</f>
        <v>0</v>
      </c>
      <c r="E62" s="12"/>
      <c r="F62" s="58" t="s">
        <v>85</v>
      </c>
      <c r="G62" s="13"/>
      <c r="H62" s="174">
        <f>SUM(H9:H60)</f>
        <v>5184371</v>
      </c>
      <c r="I62" s="52"/>
    </row>
    <row r="63" spans="2:9" s="5" customFormat="1" ht="6" customHeight="1">
      <c r="B63" s="188"/>
      <c r="C63" s="175"/>
      <c r="D63" s="11"/>
      <c r="E63" s="12"/>
      <c r="F63" s="164"/>
      <c r="G63" s="13"/>
      <c r="H63" s="176"/>
      <c r="I63" s="52"/>
    </row>
    <row r="64" spans="2:9" s="5" customFormat="1" ht="22.5" customHeight="1">
      <c r="B64" s="188"/>
      <c r="C64" s="173" t="s">
        <v>110</v>
      </c>
      <c r="D64" s="11"/>
      <c r="E64" s="12"/>
      <c r="F64" s="164"/>
      <c r="G64" s="13"/>
      <c r="H64" s="176"/>
      <c r="I64" s="52"/>
    </row>
    <row r="65" spans="2:9" s="5" customFormat="1" ht="10.5" customHeight="1">
      <c r="B65" s="188"/>
      <c r="C65" s="175" t="s">
        <v>111</v>
      </c>
      <c r="D65" s="11"/>
      <c r="E65" s="12"/>
      <c r="F65" s="164"/>
      <c r="G65" s="13"/>
      <c r="H65" s="176">
        <v>848076</v>
      </c>
      <c r="I65" s="52"/>
    </row>
    <row r="66" spans="2:9" s="5" customFormat="1" ht="10.5" customHeight="1">
      <c r="B66" s="188"/>
      <c r="C66" s="175" t="s">
        <v>112</v>
      </c>
      <c r="D66" s="11"/>
      <c r="E66" s="12"/>
      <c r="F66" s="164"/>
      <c r="G66" s="13"/>
      <c r="H66" s="177">
        <v>165676</v>
      </c>
      <c r="I66" s="52"/>
    </row>
    <row r="67" spans="2:9" s="5" customFormat="1" ht="6" customHeight="1">
      <c r="B67" s="188"/>
      <c r="C67" s="175"/>
      <c r="D67" s="11"/>
      <c r="E67" s="12"/>
      <c r="F67" s="164"/>
      <c r="G67" s="13"/>
      <c r="H67" s="176"/>
      <c r="I67" s="52"/>
    </row>
    <row r="68" spans="2:9" s="5" customFormat="1" ht="10.5" customHeight="1">
      <c r="B68" s="188"/>
      <c r="C68" s="173"/>
      <c r="D68" s="11"/>
      <c r="E68" s="12"/>
      <c r="F68" s="178" t="s">
        <v>89</v>
      </c>
      <c r="G68" s="13"/>
      <c r="H68" s="179">
        <f>SUM(H62:H66)</f>
        <v>6198123</v>
      </c>
      <c r="I68" s="52"/>
    </row>
    <row r="69" spans="2:9" s="5" customFormat="1" ht="15.75" customHeight="1">
      <c r="B69" s="188"/>
      <c r="C69" s="173"/>
      <c r="D69" s="11"/>
      <c r="E69" s="12"/>
      <c r="F69" s="178"/>
      <c r="G69" s="13"/>
      <c r="H69" s="179"/>
      <c r="I69" s="52"/>
    </row>
    <row r="70" spans="2:9" s="5" customFormat="1" ht="15" customHeight="1">
      <c r="B70" s="188"/>
      <c r="C70" s="189" t="s">
        <v>113</v>
      </c>
      <c r="D70" s="182"/>
      <c r="E70" s="183"/>
      <c r="F70" s="184"/>
      <c r="G70" s="185"/>
      <c r="H70" s="186"/>
      <c r="I70" s="52"/>
    </row>
    <row r="71" spans="2:9" s="5" customFormat="1" ht="22.5" customHeight="1">
      <c r="B71" s="188">
        <v>52</v>
      </c>
      <c r="C71" s="166" t="s">
        <v>427</v>
      </c>
      <c r="D71" s="24">
        <f>G71*56.001</f>
        <v>263764.70999999996</v>
      </c>
      <c r="E71" s="25" t="s">
        <v>25</v>
      </c>
      <c r="F71" s="35" t="s">
        <v>78</v>
      </c>
      <c r="G71" s="36">
        <v>4710</v>
      </c>
      <c r="H71" s="37">
        <v>2487</v>
      </c>
      <c r="I71" s="52"/>
    </row>
    <row r="72" spans="2:9" s="5" customFormat="1" ht="10.5" customHeight="1">
      <c r="B72" s="188">
        <v>53</v>
      </c>
      <c r="C72" s="167" t="s">
        <v>67</v>
      </c>
      <c r="D72" s="24">
        <f>G72*56.001</f>
        <v>89601.59999999999</v>
      </c>
      <c r="E72" s="25" t="s">
        <v>25</v>
      </c>
      <c r="F72" s="22" t="s">
        <v>78</v>
      </c>
      <c r="G72" s="17">
        <v>1600</v>
      </c>
      <c r="H72" s="18">
        <v>1142</v>
      </c>
      <c r="I72" s="52"/>
    </row>
    <row r="73" spans="2:9" s="5" customFormat="1" ht="10.5" customHeight="1">
      <c r="B73" s="188">
        <v>54</v>
      </c>
      <c r="C73" s="167" t="s">
        <v>68</v>
      </c>
      <c r="D73" s="24">
        <f>G73*56.001</f>
        <v>448176.00299999997</v>
      </c>
      <c r="E73" s="25" t="s">
        <v>25</v>
      </c>
      <c r="F73" s="16" t="s">
        <v>78</v>
      </c>
      <c r="G73" s="17">
        <v>8003</v>
      </c>
      <c r="H73" s="18">
        <v>672</v>
      </c>
      <c r="I73" s="52"/>
    </row>
    <row r="74" spans="2:9" s="5" customFormat="1" ht="10.5" customHeight="1">
      <c r="B74" s="188">
        <v>55</v>
      </c>
      <c r="C74" s="167" t="s">
        <v>114</v>
      </c>
      <c r="D74" s="26">
        <f>G74*1000</f>
        <v>115343000</v>
      </c>
      <c r="E74" s="25" t="s">
        <v>29</v>
      </c>
      <c r="F74" s="16" t="s">
        <v>83</v>
      </c>
      <c r="G74" s="17">
        <v>115343</v>
      </c>
      <c r="H74" s="18">
        <v>188932</v>
      </c>
      <c r="I74" s="52"/>
    </row>
    <row r="75" spans="2:9" s="5" customFormat="1" ht="10.5" customHeight="1">
      <c r="B75" s="188">
        <v>56</v>
      </c>
      <c r="C75" s="167" t="s">
        <v>70</v>
      </c>
      <c r="D75" s="24">
        <f>G75*56.001</f>
        <v>925416.5249999999</v>
      </c>
      <c r="E75" s="25" t="s">
        <v>25</v>
      </c>
      <c r="F75" s="16" t="s">
        <v>78</v>
      </c>
      <c r="G75" s="17">
        <v>16525</v>
      </c>
      <c r="H75" s="18">
        <v>1388</v>
      </c>
      <c r="I75" s="52"/>
    </row>
    <row r="76" spans="2:9" s="5" customFormat="1" ht="10.5" customHeight="1">
      <c r="B76" s="188">
        <v>57</v>
      </c>
      <c r="C76" s="167" t="s">
        <v>20</v>
      </c>
      <c r="D76" s="24">
        <f>G76*6.820992</f>
        <v>72725.416704</v>
      </c>
      <c r="E76" s="25" t="s">
        <v>31</v>
      </c>
      <c r="F76" s="16" t="s">
        <v>36</v>
      </c>
      <c r="G76" s="17">
        <v>10662</v>
      </c>
      <c r="H76" s="18">
        <v>48365</v>
      </c>
      <c r="I76" s="52"/>
    </row>
    <row r="77" spans="2:9" s="5" customFormat="1" ht="10.5" customHeight="1">
      <c r="B77" s="188">
        <v>58</v>
      </c>
      <c r="C77" s="167" t="s">
        <v>21</v>
      </c>
      <c r="D77" s="26">
        <f>G77*100</f>
        <v>288900</v>
      </c>
      <c r="E77" s="25" t="s">
        <v>29</v>
      </c>
      <c r="F77" s="16" t="s">
        <v>84</v>
      </c>
      <c r="G77" s="17">
        <v>2889</v>
      </c>
      <c r="H77" s="18">
        <v>1456</v>
      </c>
      <c r="I77" s="52"/>
    </row>
    <row r="78" spans="2:9" s="5" customFormat="1" ht="10.5" customHeight="1">
      <c r="B78" s="188">
        <v>59</v>
      </c>
      <c r="C78" s="167" t="s">
        <v>22</v>
      </c>
      <c r="D78" s="24"/>
      <c r="E78" s="25"/>
      <c r="F78" s="16" t="s">
        <v>34</v>
      </c>
      <c r="G78" s="17">
        <v>245134</v>
      </c>
      <c r="H78" s="18">
        <v>20591</v>
      </c>
      <c r="I78" s="52"/>
    </row>
    <row r="79" spans="2:9" s="5" customFormat="1" ht="10.5" customHeight="1">
      <c r="B79" s="188">
        <v>60</v>
      </c>
      <c r="C79" s="167" t="s">
        <v>23</v>
      </c>
      <c r="D79" s="24"/>
      <c r="E79" s="25"/>
      <c r="F79" s="16" t="s">
        <v>34</v>
      </c>
      <c r="G79" s="17">
        <v>40832</v>
      </c>
      <c r="H79" s="18">
        <v>15435</v>
      </c>
      <c r="I79" s="52"/>
    </row>
    <row r="80" spans="2:9" s="5" customFormat="1" ht="10.5" customHeight="1">
      <c r="B80" s="188">
        <v>61</v>
      </c>
      <c r="C80" s="168" t="s">
        <v>35</v>
      </c>
      <c r="D80" s="27">
        <f>G80*56.001</f>
        <v>2893851.675</v>
      </c>
      <c r="E80" s="28" t="s">
        <v>25</v>
      </c>
      <c r="F80" s="19" t="s">
        <v>78</v>
      </c>
      <c r="G80" s="20">
        <v>51675</v>
      </c>
      <c r="H80" s="21">
        <v>4341</v>
      </c>
      <c r="I80" s="52"/>
    </row>
    <row r="81" spans="2:9" s="5" customFormat="1" ht="6" customHeight="1">
      <c r="B81" s="34"/>
      <c r="C81" s="193"/>
      <c r="D81" s="194"/>
      <c r="E81" s="195"/>
      <c r="F81" s="196"/>
      <c r="G81" s="42"/>
      <c r="H81" s="172"/>
      <c r="I81" s="52"/>
    </row>
    <row r="82" spans="2:9" s="5" customFormat="1" ht="9" customHeight="1">
      <c r="B82" s="34"/>
      <c r="C82" s="173"/>
      <c r="D82" s="11"/>
      <c r="E82" s="12"/>
      <c r="F82" s="58" t="s">
        <v>85</v>
      </c>
      <c r="G82" s="13"/>
      <c r="H82" s="174">
        <f>SUM(H71:H80)</f>
        <v>284809</v>
      </c>
      <c r="I82" s="52"/>
    </row>
    <row r="83" spans="2:9" s="5" customFormat="1" ht="6" customHeight="1">
      <c r="B83" s="34"/>
      <c r="C83" s="191"/>
      <c r="D83" s="30"/>
      <c r="E83" s="31"/>
      <c r="F83" s="197"/>
      <c r="G83" s="32"/>
      <c r="H83" s="198"/>
      <c r="I83" s="52"/>
    </row>
    <row r="84" spans="2:9" s="5" customFormat="1" ht="9" customHeight="1">
      <c r="B84" s="34"/>
      <c r="C84" s="10"/>
      <c r="D84" s="11"/>
      <c r="E84" s="12"/>
      <c r="F84" s="58"/>
      <c r="G84" s="13"/>
      <c r="H84" s="43"/>
      <c r="I84" s="52"/>
    </row>
    <row r="85" spans="2:13" s="5" customFormat="1" ht="9.75" customHeight="1">
      <c r="B85" s="382" t="s">
        <v>26</v>
      </c>
      <c r="C85" s="383" t="s">
        <v>123</v>
      </c>
      <c r="D85" s="383"/>
      <c r="E85" s="383"/>
      <c r="F85" s="383"/>
      <c r="G85" s="383"/>
      <c r="H85" s="383"/>
      <c r="I85" s="7"/>
      <c r="J85" s="52"/>
      <c r="M85" s="55"/>
    </row>
    <row r="86" spans="2:13" s="5" customFormat="1" ht="9" customHeight="1">
      <c r="B86" s="382"/>
      <c r="C86" s="383"/>
      <c r="D86" s="383"/>
      <c r="E86" s="383"/>
      <c r="F86" s="383"/>
      <c r="G86" s="383"/>
      <c r="H86" s="383"/>
      <c r="I86" s="7"/>
      <c r="J86" s="52"/>
      <c r="M86" s="55"/>
    </row>
    <row r="87" spans="2:9" s="5" customFormat="1" ht="50.25" customHeight="1">
      <c r="B87" s="151"/>
      <c r="C87" s="7"/>
      <c r="D87" s="8"/>
      <c r="E87" s="9"/>
      <c r="F87" s="3"/>
      <c r="G87" s="15"/>
      <c r="H87" s="15"/>
      <c r="I87" s="52"/>
    </row>
    <row r="88" spans="2:9" s="5" customFormat="1" ht="11.25">
      <c r="B88" s="29" t="s">
        <v>402</v>
      </c>
      <c r="C88" s="7"/>
      <c r="D88" s="8"/>
      <c r="E88" s="9"/>
      <c r="F88" s="3"/>
      <c r="G88" s="15"/>
      <c r="H88" s="15"/>
      <c r="I88" s="52"/>
    </row>
    <row r="89" spans="2:9" s="5" customFormat="1" ht="9">
      <c r="B89" s="151"/>
      <c r="C89" s="7"/>
      <c r="D89" s="8"/>
      <c r="E89" s="9"/>
      <c r="F89" s="3"/>
      <c r="G89" s="15"/>
      <c r="H89" s="15"/>
      <c r="I89" s="52"/>
    </row>
    <row r="90" spans="2:12" s="67" customFormat="1" ht="36" customHeight="1">
      <c r="B90" s="125"/>
      <c r="C90" s="339" t="s">
        <v>489</v>
      </c>
      <c r="D90" s="339"/>
      <c r="E90" s="339"/>
      <c r="F90" s="339"/>
      <c r="G90" s="339"/>
      <c r="H90" s="339"/>
      <c r="I90" s="66"/>
      <c r="L90" s="68"/>
    </row>
    <row r="91" spans="2:9" s="5" customFormat="1" ht="11.25">
      <c r="B91" s="29"/>
      <c r="C91" s="7"/>
      <c r="D91" s="8"/>
      <c r="E91" s="9"/>
      <c r="F91" s="3"/>
      <c r="G91" s="15"/>
      <c r="H91" s="15"/>
      <c r="I91" s="52"/>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row r="164" spans="2:16" s="7" customFormat="1" ht="9">
      <c r="B164" s="151"/>
      <c r="D164" s="8"/>
      <c r="E164" s="9"/>
      <c r="F164" s="3"/>
      <c r="G164" s="4"/>
      <c r="H164" s="4"/>
      <c r="I164" s="52"/>
      <c r="J164" s="5"/>
      <c r="K164" s="5"/>
      <c r="L164" s="5"/>
      <c r="M164" s="5"/>
      <c r="N164" s="5"/>
      <c r="O164" s="5"/>
      <c r="P164" s="5"/>
    </row>
    <row r="165" spans="2:16" s="7" customFormat="1" ht="9">
      <c r="B165" s="151"/>
      <c r="D165" s="8"/>
      <c r="E165" s="9"/>
      <c r="F165" s="3"/>
      <c r="G165" s="4"/>
      <c r="H165" s="4"/>
      <c r="I165" s="52"/>
      <c r="J165" s="5"/>
      <c r="K165" s="5"/>
      <c r="L165" s="5"/>
      <c r="M165" s="5"/>
      <c r="N165" s="5"/>
      <c r="O165" s="5"/>
      <c r="P165" s="5"/>
    </row>
    <row r="166" spans="2:16" s="7" customFormat="1" ht="9">
      <c r="B166" s="151"/>
      <c r="D166" s="8"/>
      <c r="E166" s="9"/>
      <c r="F166" s="3"/>
      <c r="G166" s="4"/>
      <c r="H166" s="4"/>
      <c r="I166" s="52"/>
      <c r="J166" s="5"/>
      <c r="K166" s="5"/>
      <c r="L166" s="5"/>
      <c r="M166" s="5"/>
      <c r="N166" s="5"/>
      <c r="O166" s="5"/>
      <c r="P166" s="5"/>
    </row>
    <row r="167" spans="2:16" s="7" customFormat="1" ht="9">
      <c r="B167" s="151"/>
      <c r="D167" s="8"/>
      <c r="E167" s="9"/>
      <c r="F167" s="3"/>
      <c r="G167" s="4"/>
      <c r="H167" s="4"/>
      <c r="I167" s="52"/>
      <c r="J167" s="5"/>
      <c r="K167" s="5"/>
      <c r="L167" s="5"/>
      <c r="M167" s="5"/>
      <c r="N167" s="5"/>
      <c r="O167" s="5"/>
      <c r="P167" s="5"/>
    </row>
    <row r="168" spans="2:16" s="7" customFormat="1" ht="9">
      <c r="B168" s="151"/>
      <c r="D168" s="8"/>
      <c r="E168" s="9"/>
      <c r="F168" s="3"/>
      <c r="G168" s="4"/>
      <c r="H168" s="4"/>
      <c r="I168" s="52"/>
      <c r="J168" s="5"/>
      <c r="K168" s="5"/>
      <c r="L168" s="5"/>
      <c r="M168" s="5"/>
      <c r="N168" s="5"/>
      <c r="O168" s="5"/>
      <c r="P168" s="5"/>
    </row>
    <row r="169" spans="2:16" s="7" customFormat="1" ht="9">
      <c r="B169" s="151"/>
      <c r="D169" s="8"/>
      <c r="E169" s="9"/>
      <c r="F169" s="3"/>
      <c r="G169" s="4"/>
      <c r="H169" s="4"/>
      <c r="I169" s="52"/>
      <c r="J169" s="5"/>
      <c r="K169" s="5"/>
      <c r="L169" s="5"/>
      <c r="M169" s="5"/>
      <c r="N169" s="5"/>
      <c r="O169" s="5"/>
      <c r="P169" s="5"/>
    </row>
  </sheetData>
  <sheetProtection/>
  <mergeCells count="14">
    <mergeCell ref="B85:B86"/>
    <mergeCell ref="C85:H86"/>
    <mergeCell ref="D56:D57"/>
    <mergeCell ref="E56:E57"/>
    <mergeCell ref="F56:F57"/>
    <mergeCell ref="G56:G57"/>
    <mergeCell ref="H56:H57"/>
    <mergeCell ref="C90:H90"/>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Q167"/>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1863</v>
      </c>
      <c r="D2" s="1"/>
      <c r="E2" s="2"/>
    </row>
    <row r="3" spans="2:8" ht="31.5" customHeight="1">
      <c r="B3" s="2" t="s">
        <v>27</v>
      </c>
      <c r="C3" s="362" t="s">
        <v>150</v>
      </c>
      <c r="D3" s="362" t="s">
        <v>117</v>
      </c>
      <c r="E3" s="362" t="s">
        <v>117</v>
      </c>
      <c r="F3" s="362" t="s">
        <v>117</v>
      </c>
      <c r="G3" s="362" t="s">
        <v>117</v>
      </c>
      <c r="H3" s="362" t="s">
        <v>117</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4.5" customHeight="1">
      <c r="A8" s="6"/>
      <c r="B8" s="169"/>
      <c r="C8" s="44"/>
      <c r="D8" s="46"/>
      <c r="E8" s="47"/>
      <c r="F8" s="45"/>
      <c r="G8" s="48"/>
      <c r="H8" s="49"/>
      <c r="I8" s="52"/>
      <c r="Q8" s="6"/>
    </row>
    <row r="9" spans="1:17" s="5" customFormat="1" ht="9.75" customHeight="1">
      <c r="A9" s="6"/>
      <c r="B9" s="386">
        <v>1</v>
      </c>
      <c r="C9" s="384" t="s">
        <v>124</v>
      </c>
      <c r="D9" s="23">
        <f>G9*0.5659</f>
        <v>606.6447999999999</v>
      </c>
      <c r="E9" s="155" t="s">
        <v>24</v>
      </c>
      <c r="F9" s="162" t="s">
        <v>129</v>
      </c>
      <c r="G9" s="160">
        <v>1072</v>
      </c>
      <c r="H9" s="158">
        <v>6433</v>
      </c>
      <c r="I9" s="52"/>
      <c r="Q9" s="6"/>
    </row>
    <row r="10" spans="1:17" s="5" customFormat="1" ht="10.5" customHeight="1">
      <c r="A10" s="6"/>
      <c r="B10" s="386"/>
      <c r="C10" s="385"/>
      <c r="D10" s="24"/>
      <c r="E10" s="155"/>
      <c r="F10" s="162" t="s">
        <v>128</v>
      </c>
      <c r="G10" s="160">
        <v>1833139</v>
      </c>
      <c r="H10" s="158">
        <v>109989</v>
      </c>
      <c r="I10" s="52"/>
      <c r="Q10" s="6"/>
    </row>
    <row r="11" spans="2:9" s="5" customFormat="1" ht="10.5" customHeight="1">
      <c r="B11" s="188">
        <v>2</v>
      </c>
      <c r="C11" s="187" t="s">
        <v>9</v>
      </c>
      <c r="D11" s="24">
        <f>G11*0.5659</f>
        <v>166988.6015</v>
      </c>
      <c r="E11" s="155" t="s">
        <v>24</v>
      </c>
      <c r="F11" s="162" t="s">
        <v>129</v>
      </c>
      <c r="G11" s="160">
        <v>295085</v>
      </c>
      <c r="H11" s="158">
        <v>849845</v>
      </c>
      <c r="I11" s="52"/>
    </row>
    <row r="12" spans="2:9" s="5" customFormat="1" ht="10.5" customHeight="1">
      <c r="B12" s="188">
        <v>3</v>
      </c>
      <c r="C12" s="167" t="s">
        <v>100</v>
      </c>
      <c r="D12" s="24">
        <f>G12*0.5659</f>
        <v>11855.605</v>
      </c>
      <c r="E12" s="25" t="s">
        <v>24</v>
      </c>
      <c r="F12" s="16" t="s">
        <v>129</v>
      </c>
      <c r="G12" s="17">
        <v>20950</v>
      </c>
      <c r="H12" s="18">
        <v>40223</v>
      </c>
      <c r="I12" s="52"/>
    </row>
    <row r="13" spans="2:9" s="5" customFormat="1" ht="10.5" customHeight="1">
      <c r="B13" s="188">
        <v>4</v>
      </c>
      <c r="C13" s="167" t="s">
        <v>5</v>
      </c>
      <c r="D13" s="24">
        <f>G13*0.5659</f>
        <v>146.0022</v>
      </c>
      <c r="E13" s="25" t="s">
        <v>24</v>
      </c>
      <c r="F13" s="16" t="s">
        <v>129</v>
      </c>
      <c r="G13" s="17">
        <v>258</v>
      </c>
      <c r="H13" s="18">
        <v>223</v>
      </c>
      <c r="I13" s="52"/>
    </row>
    <row r="14" spans="2:9" s="5" customFormat="1" ht="10.5" customHeight="1">
      <c r="B14" s="188">
        <v>5</v>
      </c>
      <c r="C14" s="167" t="s">
        <v>10</v>
      </c>
      <c r="D14" s="24"/>
      <c r="E14" s="25"/>
      <c r="F14" s="16"/>
      <c r="G14" s="17" t="s">
        <v>93</v>
      </c>
      <c r="H14" s="18" t="s">
        <v>93</v>
      </c>
      <c r="I14" s="52"/>
    </row>
    <row r="15" spans="2:9" s="5" customFormat="1" ht="10.5" customHeight="1">
      <c r="B15" s="188">
        <v>6</v>
      </c>
      <c r="C15" s="167" t="s">
        <v>4</v>
      </c>
      <c r="D15" s="24">
        <f>G15*0.5659</f>
        <v>479952.80569999997</v>
      </c>
      <c r="E15" s="25" t="s">
        <v>24</v>
      </c>
      <c r="F15" s="16" t="s">
        <v>129</v>
      </c>
      <c r="G15" s="17">
        <v>848123</v>
      </c>
      <c r="H15" s="18">
        <v>854908</v>
      </c>
      <c r="I15" s="53"/>
    </row>
    <row r="16" spans="2:9" s="5" customFormat="1" ht="10.5" customHeight="1">
      <c r="B16" s="188">
        <v>7</v>
      </c>
      <c r="C16" s="167" t="s">
        <v>6</v>
      </c>
      <c r="D16" s="24">
        <f>G16*0.5659</f>
        <v>6129.2629</v>
      </c>
      <c r="E16" s="25" t="s">
        <v>24</v>
      </c>
      <c r="F16" s="16" t="s">
        <v>129</v>
      </c>
      <c r="G16" s="17">
        <v>10831</v>
      </c>
      <c r="H16" s="18">
        <v>4549</v>
      </c>
      <c r="I16" s="52"/>
    </row>
    <row r="17" spans="2:9" s="5" customFormat="1" ht="10.5" customHeight="1">
      <c r="B17" s="188">
        <v>8</v>
      </c>
      <c r="C17" s="167" t="s">
        <v>39</v>
      </c>
      <c r="D17" s="24"/>
      <c r="E17" s="25"/>
      <c r="F17" s="16" t="s">
        <v>108</v>
      </c>
      <c r="G17" s="17">
        <v>101881</v>
      </c>
      <c r="H17" s="18">
        <v>962775</v>
      </c>
      <c r="I17" s="52"/>
    </row>
    <row r="18" spans="2:9" s="5" customFormat="1" ht="10.5" customHeight="1">
      <c r="B18" s="188">
        <v>9</v>
      </c>
      <c r="C18" s="167" t="s">
        <v>101</v>
      </c>
      <c r="D18" s="24"/>
      <c r="E18" s="25"/>
      <c r="F18" s="16" t="s">
        <v>108</v>
      </c>
      <c r="G18" s="17">
        <v>138274</v>
      </c>
      <c r="H18" s="18">
        <v>231616</v>
      </c>
      <c r="I18" s="52"/>
    </row>
    <row r="19" spans="2:9" s="5" customFormat="1" ht="10.5" customHeight="1">
      <c r="B19" s="188">
        <v>10</v>
      </c>
      <c r="C19" s="167" t="s">
        <v>41</v>
      </c>
      <c r="D19" s="24"/>
      <c r="E19" s="25"/>
      <c r="F19" s="16" t="s">
        <v>108</v>
      </c>
      <c r="G19" s="17">
        <v>34713</v>
      </c>
      <c r="H19" s="18">
        <v>21870</v>
      </c>
      <c r="I19" s="52"/>
    </row>
    <row r="20" spans="2:9" s="5" customFormat="1" ht="10.5" customHeight="1">
      <c r="B20" s="188">
        <v>11</v>
      </c>
      <c r="C20" s="167" t="s">
        <v>428</v>
      </c>
      <c r="D20" s="24"/>
      <c r="E20" s="25"/>
      <c r="F20" s="16" t="s">
        <v>108</v>
      </c>
      <c r="G20" s="17">
        <v>43274</v>
      </c>
      <c r="H20" s="18">
        <v>18163</v>
      </c>
      <c r="I20" s="52"/>
    </row>
    <row r="21" spans="2:9" s="5" customFormat="1" ht="10.5" customHeight="1">
      <c r="B21" s="188">
        <v>12</v>
      </c>
      <c r="C21" s="167" t="s">
        <v>43</v>
      </c>
      <c r="D21" s="24"/>
      <c r="E21" s="25"/>
      <c r="F21" s="16" t="s">
        <v>108</v>
      </c>
      <c r="G21" s="17">
        <v>9444</v>
      </c>
      <c r="H21" s="18">
        <v>11899</v>
      </c>
      <c r="I21" s="52"/>
    </row>
    <row r="22" spans="2:9" s="5" customFormat="1" ht="10.5" customHeight="1">
      <c r="B22" s="188">
        <v>13</v>
      </c>
      <c r="C22" s="167" t="s">
        <v>44</v>
      </c>
      <c r="D22" s="24"/>
      <c r="E22" s="25"/>
      <c r="F22" s="16" t="s">
        <v>108</v>
      </c>
      <c r="G22" s="17">
        <v>109858</v>
      </c>
      <c r="H22" s="18">
        <v>276843</v>
      </c>
      <c r="I22" s="52"/>
    </row>
    <row r="23" spans="2:9" s="5" customFormat="1" ht="22.5" customHeight="1">
      <c r="B23" s="188">
        <v>14</v>
      </c>
      <c r="C23" s="167" t="s">
        <v>460</v>
      </c>
      <c r="D23" s="24">
        <f>G23*56.001</f>
        <v>739045.1969999999</v>
      </c>
      <c r="E23" s="25" t="s">
        <v>25</v>
      </c>
      <c r="F23" s="16" t="s">
        <v>78</v>
      </c>
      <c r="G23" s="17">
        <v>13197</v>
      </c>
      <c r="H23" s="18">
        <v>43552</v>
      </c>
      <c r="I23" s="52"/>
    </row>
    <row r="24" spans="2:9" s="5" customFormat="1" ht="10.5" customHeight="1">
      <c r="B24" s="188">
        <v>15</v>
      </c>
      <c r="C24" s="167" t="s">
        <v>125</v>
      </c>
      <c r="D24" s="24">
        <f>G24*56.001</f>
        <v>1193437.311</v>
      </c>
      <c r="E24" s="25" t="s">
        <v>25</v>
      </c>
      <c r="F24" s="16" t="s">
        <v>78</v>
      </c>
      <c r="G24" s="17">
        <v>21311</v>
      </c>
      <c r="H24" s="18">
        <v>39382</v>
      </c>
      <c r="I24" s="52"/>
    </row>
    <row r="25" spans="2:9" s="5" customFormat="1" ht="10.5" customHeight="1">
      <c r="B25" s="188">
        <v>16</v>
      </c>
      <c r="C25" s="167" t="s">
        <v>46</v>
      </c>
      <c r="D25" s="24"/>
      <c r="E25" s="25"/>
      <c r="F25" s="16" t="s">
        <v>108</v>
      </c>
      <c r="G25" s="17">
        <v>355778</v>
      </c>
      <c r="H25" s="18">
        <v>44828</v>
      </c>
      <c r="I25" s="52"/>
    </row>
    <row r="26" spans="2:9" s="5" customFormat="1" ht="10.5" customHeight="1">
      <c r="B26" s="188">
        <v>17</v>
      </c>
      <c r="C26" s="167" t="s">
        <v>11</v>
      </c>
      <c r="D26" s="26">
        <f>G26*2</f>
        <v>1447778</v>
      </c>
      <c r="E26" s="25" t="s">
        <v>29</v>
      </c>
      <c r="F26" s="16" t="s">
        <v>79</v>
      </c>
      <c r="G26" s="17">
        <v>723889</v>
      </c>
      <c r="H26" s="18">
        <v>30403</v>
      </c>
      <c r="I26" s="52"/>
    </row>
    <row r="27" spans="2:9" s="5" customFormat="1" ht="10.5" customHeight="1">
      <c r="B27" s="188">
        <v>18</v>
      </c>
      <c r="C27" s="167" t="s">
        <v>12</v>
      </c>
      <c r="D27" s="24"/>
      <c r="E27" s="25"/>
      <c r="F27" s="16" t="s">
        <v>108</v>
      </c>
      <c r="G27" s="17">
        <v>1200</v>
      </c>
      <c r="H27" s="18">
        <v>3024</v>
      </c>
      <c r="I27" s="52"/>
    </row>
    <row r="28" spans="2:9" s="5" customFormat="1" ht="10.5" customHeight="1">
      <c r="B28" s="188">
        <v>19</v>
      </c>
      <c r="C28" s="167" t="s">
        <v>47</v>
      </c>
      <c r="D28" s="26"/>
      <c r="E28" s="25"/>
      <c r="F28" s="16" t="s">
        <v>108</v>
      </c>
      <c r="G28" s="17">
        <v>940</v>
      </c>
      <c r="H28" s="18">
        <v>1777</v>
      </c>
      <c r="I28" s="52"/>
    </row>
    <row r="29" spans="2:9" s="5" customFormat="1" ht="10.5" customHeight="1">
      <c r="B29" s="188">
        <v>20</v>
      </c>
      <c r="C29" s="167" t="s">
        <v>48</v>
      </c>
      <c r="D29" s="24"/>
      <c r="E29" s="25"/>
      <c r="F29" s="16" t="s">
        <v>108</v>
      </c>
      <c r="G29" s="17">
        <v>7680</v>
      </c>
      <c r="H29" s="18">
        <v>4838</v>
      </c>
      <c r="I29" s="52"/>
    </row>
    <row r="30" spans="2:9" s="5" customFormat="1" ht="10.5" customHeight="1">
      <c r="B30" s="188">
        <v>21</v>
      </c>
      <c r="C30" s="167" t="s">
        <v>1</v>
      </c>
      <c r="D30" s="24"/>
      <c r="E30" s="25"/>
      <c r="F30" s="16" t="s">
        <v>108</v>
      </c>
      <c r="G30" s="17">
        <v>128364</v>
      </c>
      <c r="H30" s="18">
        <v>16174</v>
      </c>
      <c r="I30" s="52"/>
    </row>
    <row r="31" spans="2:9" s="5" customFormat="1" ht="10.5" customHeight="1">
      <c r="B31" s="188">
        <v>22</v>
      </c>
      <c r="C31" s="167" t="s">
        <v>14</v>
      </c>
      <c r="D31" s="24">
        <f>G31*56.001</f>
        <v>7784.139</v>
      </c>
      <c r="E31" s="25" t="s">
        <v>25</v>
      </c>
      <c r="F31" s="16" t="s">
        <v>78</v>
      </c>
      <c r="G31" s="17">
        <v>139</v>
      </c>
      <c r="H31" s="18">
        <v>351</v>
      </c>
      <c r="I31" s="52"/>
    </row>
    <row r="32" spans="2:9" s="5" customFormat="1" ht="10.5" customHeight="1">
      <c r="B32" s="188">
        <v>23</v>
      </c>
      <c r="C32" s="167" t="s">
        <v>102</v>
      </c>
      <c r="D32" s="24"/>
      <c r="E32" s="25"/>
      <c r="F32" s="16" t="s">
        <v>108</v>
      </c>
      <c r="G32" s="17">
        <v>27762</v>
      </c>
      <c r="H32" s="18">
        <v>6996</v>
      </c>
      <c r="I32" s="52"/>
    </row>
    <row r="33" spans="2:9" s="5" customFormat="1" ht="10.5" customHeight="1">
      <c r="B33" s="188">
        <v>24</v>
      </c>
      <c r="C33" s="167" t="s">
        <v>119</v>
      </c>
      <c r="D33" s="24"/>
      <c r="E33" s="25"/>
      <c r="F33" s="16" t="s">
        <v>108</v>
      </c>
      <c r="G33" s="17">
        <v>4655</v>
      </c>
      <c r="H33" s="18">
        <v>587</v>
      </c>
      <c r="I33" s="52"/>
    </row>
    <row r="34" spans="2:9" s="5" customFormat="1" ht="9.75" customHeight="1">
      <c r="B34" s="188">
        <v>25</v>
      </c>
      <c r="C34" s="167" t="s">
        <v>120</v>
      </c>
      <c r="D34" s="24"/>
      <c r="E34" s="25"/>
      <c r="F34" s="16" t="s">
        <v>108</v>
      </c>
      <c r="G34" s="17">
        <v>76853</v>
      </c>
      <c r="H34" s="18">
        <v>5072</v>
      </c>
      <c r="I34" s="52"/>
    </row>
    <row r="35" spans="2:9" s="5" customFormat="1" ht="10.5" customHeight="1">
      <c r="B35" s="188">
        <v>26</v>
      </c>
      <c r="C35" s="167" t="s">
        <v>174</v>
      </c>
      <c r="D35" s="24"/>
      <c r="E35" s="25"/>
      <c r="F35" s="16" t="s">
        <v>108</v>
      </c>
      <c r="G35" s="17">
        <v>1239</v>
      </c>
      <c r="H35" s="18">
        <v>52</v>
      </c>
      <c r="I35" s="52"/>
    </row>
    <row r="36" spans="2:9" s="5" customFormat="1" ht="22.5" customHeight="1">
      <c r="B36" s="188">
        <v>27</v>
      </c>
      <c r="C36" s="170" t="s">
        <v>51</v>
      </c>
      <c r="D36" s="26">
        <f>G36*12</f>
        <v>23484</v>
      </c>
      <c r="E36" s="59" t="s">
        <v>29</v>
      </c>
      <c r="F36" s="213" t="s">
        <v>194</v>
      </c>
      <c r="G36" s="160">
        <v>1957</v>
      </c>
      <c r="H36" s="158">
        <v>82</v>
      </c>
      <c r="I36" s="52"/>
    </row>
    <row r="37" spans="2:9" s="5" customFormat="1" ht="30" customHeight="1">
      <c r="B37" s="188">
        <v>28</v>
      </c>
      <c r="C37" s="170" t="s">
        <v>104</v>
      </c>
      <c r="D37" s="24">
        <f>G37*56.001</f>
        <v>595514.634</v>
      </c>
      <c r="E37" s="25" t="s">
        <v>25</v>
      </c>
      <c r="F37" s="162" t="s">
        <v>78</v>
      </c>
      <c r="G37" s="160">
        <v>10634</v>
      </c>
      <c r="H37" s="158">
        <v>26798</v>
      </c>
      <c r="I37" s="52"/>
    </row>
    <row r="38" spans="2:9" s="5" customFormat="1" ht="40.5" customHeight="1">
      <c r="B38" s="188">
        <v>29</v>
      </c>
      <c r="C38" s="167" t="s">
        <v>105</v>
      </c>
      <c r="D38" s="24">
        <f>G38*56.001</f>
        <v>327269.844</v>
      </c>
      <c r="E38" s="25" t="s">
        <v>25</v>
      </c>
      <c r="F38" s="16" t="s">
        <v>78</v>
      </c>
      <c r="G38" s="17">
        <v>5844</v>
      </c>
      <c r="H38" s="18">
        <v>4909</v>
      </c>
      <c r="I38" s="52"/>
    </row>
    <row r="39" spans="2:9" s="5" customFormat="1" ht="10.5" customHeight="1">
      <c r="B39" s="188">
        <v>30</v>
      </c>
      <c r="C39" s="167" t="s">
        <v>17</v>
      </c>
      <c r="D39" s="24">
        <f>G39*56.001</f>
        <v>851551.206</v>
      </c>
      <c r="E39" s="25" t="s">
        <v>25</v>
      </c>
      <c r="F39" s="16" t="s">
        <v>78</v>
      </c>
      <c r="G39" s="17">
        <v>15206</v>
      </c>
      <c r="H39" s="18">
        <v>38318</v>
      </c>
      <c r="I39" s="52"/>
    </row>
    <row r="40" spans="2:9" s="5" customFormat="1" ht="54" customHeight="1">
      <c r="B40" s="188">
        <v>31</v>
      </c>
      <c r="C40" s="167" t="s">
        <v>468</v>
      </c>
      <c r="D40" s="24">
        <f>G40*56.001</f>
        <v>61701957.801</v>
      </c>
      <c r="E40" s="25" t="s">
        <v>25</v>
      </c>
      <c r="F40" s="16" t="s">
        <v>78</v>
      </c>
      <c r="G40" s="17">
        <v>1101801</v>
      </c>
      <c r="H40" s="18">
        <v>425904</v>
      </c>
      <c r="I40" s="53" t="s">
        <v>122</v>
      </c>
    </row>
    <row r="41" spans="2:9" s="5" customFormat="1" ht="22.5" customHeight="1">
      <c r="B41" s="188">
        <v>32</v>
      </c>
      <c r="C41" s="167" t="s">
        <v>176</v>
      </c>
      <c r="D41" s="24">
        <f aca="true" t="shared" si="0" ref="D41:D48">G41*56.001</f>
        <v>19209799.026</v>
      </c>
      <c r="E41" s="59" t="s">
        <v>25</v>
      </c>
      <c r="F41" s="16" t="s">
        <v>78</v>
      </c>
      <c r="G41" s="17">
        <v>343026</v>
      </c>
      <c r="H41" s="18">
        <v>109082</v>
      </c>
      <c r="I41" s="52"/>
    </row>
    <row r="42" spans="2:9" s="5" customFormat="1" ht="22.5" customHeight="1">
      <c r="B42" s="188">
        <v>33</v>
      </c>
      <c r="C42" s="167" t="s">
        <v>462</v>
      </c>
      <c r="D42" s="24">
        <f>G42*56.001</f>
        <v>1706574.474</v>
      </c>
      <c r="E42" s="59" t="s">
        <v>25</v>
      </c>
      <c r="F42" s="16" t="s">
        <v>78</v>
      </c>
      <c r="G42" s="17">
        <v>30474</v>
      </c>
      <c r="H42" s="18">
        <v>11519</v>
      </c>
      <c r="I42" s="54"/>
    </row>
    <row r="43" spans="2:9" s="5" customFormat="1" ht="10.5" customHeight="1">
      <c r="B43" s="188">
        <v>34</v>
      </c>
      <c r="C43" s="167" t="s">
        <v>16</v>
      </c>
      <c r="D43" s="24">
        <f t="shared" si="0"/>
        <v>26550410.106</v>
      </c>
      <c r="E43" s="59" t="s">
        <v>25</v>
      </c>
      <c r="F43" s="16" t="s">
        <v>78</v>
      </c>
      <c r="G43" s="17">
        <v>474106</v>
      </c>
      <c r="H43" s="18">
        <v>159300</v>
      </c>
      <c r="I43" s="52"/>
    </row>
    <row r="44" spans="2:9" s="5" customFormat="1" ht="10.5" customHeight="1">
      <c r="B44" s="188">
        <v>35</v>
      </c>
      <c r="C44" s="167" t="s">
        <v>57</v>
      </c>
      <c r="D44" s="24">
        <f>G44*56.001</f>
        <v>18549883.242</v>
      </c>
      <c r="E44" s="59" t="s">
        <v>25</v>
      </c>
      <c r="F44" s="16" t="s">
        <v>78</v>
      </c>
      <c r="G44" s="17">
        <v>331242</v>
      </c>
      <c r="H44" s="18">
        <v>41737</v>
      </c>
      <c r="I44" s="52"/>
    </row>
    <row r="45" spans="2:9" s="5" customFormat="1" ht="10.5" customHeight="1">
      <c r="B45" s="188">
        <v>36</v>
      </c>
      <c r="C45" s="167" t="s">
        <v>58</v>
      </c>
      <c r="D45" s="24">
        <f t="shared" si="0"/>
        <v>19441755.167999998</v>
      </c>
      <c r="E45" s="59" t="s">
        <v>25</v>
      </c>
      <c r="F45" s="16" t="s">
        <v>78</v>
      </c>
      <c r="G45" s="17">
        <v>347168</v>
      </c>
      <c r="H45" s="18">
        <v>43743</v>
      </c>
      <c r="I45" s="52"/>
    </row>
    <row r="46" spans="2:9" s="5" customFormat="1" ht="30.75" customHeight="1">
      <c r="B46" s="188">
        <v>37</v>
      </c>
      <c r="C46" s="167" t="s">
        <v>106</v>
      </c>
      <c r="D46" s="24">
        <f>G46*56.001</f>
        <v>1220373.792</v>
      </c>
      <c r="E46" s="59" t="s">
        <v>25</v>
      </c>
      <c r="F46" s="16" t="s">
        <v>78</v>
      </c>
      <c r="G46" s="17">
        <v>21792</v>
      </c>
      <c r="H46" s="18">
        <v>5492</v>
      </c>
      <c r="I46" s="52"/>
    </row>
    <row r="47" spans="2:9" s="5" customFormat="1" ht="10.5" customHeight="1">
      <c r="B47" s="188">
        <v>38</v>
      </c>
      <c r="C47" s="167" t="s">
        <v>429</v>
      </c>
      <c r="D47" s="24">
        <f t="shared" si="0"/>
        <v>15049428.735</v>
      </c>
      <c r="E47" s="59" t="s">
        <v>25</v>
      </c>
      <c r="F47" s="16" t="s">
        <v>78</v>
      </c>
      <c r="G47" s="17">
        <v>268735</v>
      </c>
      <c r="H47" s="18">
        <v>101582</v>
      </c>
      <c r="I47" s="52"/>
    </row>
    <row r="48" spans="2:9" s="5" customFormat="1" ht="10.5" customHeight="1">
      <c r="B48" s="188">
        <v>39</v>
      </c>
      <c r="C48" s="167" t="s">
        <v>61</v>
      </c>
      <c r="D48" s="24">
        <f t="shared" si="0"/>
        <v>1168684.869</v>
      </c>
      <c r="E48" s="59" t="s">
        <v>25</v>
      </c>
      <c r="F48" s="16" t="s">
        <v>78</v>
      </c>
      <c r="G48" s="17">
        <v>20869</v>
      </c>
      <c r="H48" s="18">
        <v>15777</v>
      </c>
      <c r="I48" s="52"/>
    </row>
    <row r="49" spans="2:9" s="5" customFormat="1" ht="10.5" customHeight="1">
      <c r="B49" s="188">
        <v>40</v>
      </c>
      <c r="C49" s="167" t="s">
        <v>126</v>
      </c>
      <c r="D49" s="24">
        <f aca="true" t="shared" si="1" ref="D49:D54">G49*56.001</f>
        <v>2150214.3959999997</v>
      </c>
      <c r="E49" s="59" t="s">
        <v>25</v>
      </c>
      <c r="F49" s="16" t="s">
        <v>78</v>
      </c>
      <c r="G49" s="17">
        <v>38396</v>
      </c>
      <c r="H49" s="18">
        <v>96757</v>
      </c>
      <c r="I49" s="52"/>
    </row>
    <row r="50" spans="2:9" s="5" customFormat="1" ht="10.5" customHeight="1">
      <c r="B50" s="188">
        <v>41</v>
      </c>
      <c r="C50" s="167" t="s">
        <v>127</v>
      </c>
      <c r="D50" s="24">
        <f t="shared" si="1"/>
        <v>1064.019</v>
      </c>
      <c r="E50" s="59" t="s">
        <v>25</v>
      </c>
      <c r="F50" s="16" t="s">
        <v>78</v>
      </c>
      <c r="G50" s="17">
        <v>19</v>
      </c>
      <c r="H50" s="18">
        <v>48</v>
      </c>
      <c r="I50" s="52"/>
    </row>
    <row r="51" spans="2:9" s="5" customFormat="1" ht="22.5" customHeight="1">
      <c r="B51" s="188">
        <v>42</v>
      </c>
      <c r="C51" s="167" t="s">
        <v>116</v>
      </c>
      <c r="D51" s="24">
        <f t="shared" si="1"/>
        <v>505129.01999999996</v>
      </c>
      <c r="E51" s="59" t="s">
        <v>25</v>
      </c>
      <c r="F51" s="16" t="s">
        <v>78</v>
      </c>
      <c r="G51" s="17">
        <v>9020</v>
      </c>
      <c r="H51" s="18">
        <v>9471</v>
      </c>
      <c r="I51" s="52"/>
    </row>
    <row r="52" spans="2:9" s="5" customFormat="1" ht="10.5" customHeight="1">
      <c r="B52" s="188">
        <v>43</v>
      </c>
      <c r="C52" s="167" t="s">
        <v>430</v>
      </c>
      <c r="D52" s="24">
        <f t="shared" si="1"/>
        <v>152042.715</v>
      </c>
      <c r="E52" s="59" t="s">
        <v>25</v>
      </c>
      <c r="F52" s="16" t="s">
        <v>78</v>
      </c>
      <c r="G52" s="17">
        <v>2715</v>
      </c>
      <c r="H52" s="18">
        <v>4561</v>
      </c>
      <c r="I52" s="52"/>
    </row>
    <row r="53" spans="2:9" s="5" customFormat="1" ht="10.5" customHeight="1">
      <c r="B53" s="188">
        <v>44</v>
      </c>
      <c r="C53" s="167" t="s">
        <v>64</v>
      </c>
      <c r="D53" s="24">
        <f t="shared" si="1"/>
        <v>90105.609</v>
      </c>
      <c r="E53" s="59" t="s">
        <v>25</v>
      </c>
      <c r="F53" s="16" t="s">
        <v>78</v>
      </c>
      <c r="G53" s="17">
        <v>1609</v>
      </c>
      <c r="H53" s="18">
        <v>5243</v>
      </c>
      <c r="I53" s="52"/>
    </row>
    <row r="54" spans="2:9" s="5" customFormat="1" ht="10.5" customHeight="1">
      <c r="B54" s="188">
        <v>45</v>
      </c>
      <c r="C54" s="167" t="s">
        <v>2</v>
      </c>
      <c r="D54" s="24">
        <f t="shared" si="1"/>
        <v>937568.742</v>
      </c>
      <c r="E54" s="59" t="s">
        <v>25</v>
      </c>
      <c r="F54" s="16" t="s">
        <v>78</v>
      </c>
      <c r="G54" s="17">
        <v>16742</v>
      </c>
      <c r="H54" s="18">
        <v>31642</v>
      </c>
      <c r="I54" s="52"/>
    </row>
    <row r="55" spans="2:9" s="5" customFormat="1" ht="10.5" customHeight="1">
      <c r="B55" s="188">
        <v>46</v>
      </c>
      <c r="C55" s="167" t="s">
        <v>3</v>
      </c>
      <c r="D55" s="26">
        <f>G55*1000</f>
        <v>53373000</v>
      </c>
      <c r="E55" s="59" t="s">
        <v>29</v>
      </c>
      <c r="F55" s="16" t="s">
        <v>83</v>
      </c>
      <c r="G55" s="17">
        <v>53373</v>
      </c>
      <c r="H55" s="18">
        <v>67249</v>
      </c>
      <c r="I55" s="52"/>
    </row>
    <row r="56" spans="2:9" s="5" customFormat="1" ht="22.5" customHeight="1">
      <c r="B56" s="188">
        <v>47</v>
      </c>
      <c r="C56" s="167" t="s">
        <v>65</v>
      </c>
      <c r="D56" s="24">
        <f>G56*56.001</f>
        <v>63953.142</v>
      </c>
      <c r="E56" s="59" t="s">
        <v>25</v>
      </c>
      <c r="F56" s="16" t="s">
        <v>78</v>
      </c>
      <c r="G56" s="17">
        <v>1142</v>
      </c>
      <c r="H56" s="18">
        <v>3597</v>
      </c>
      <c r="I56" s="52"/>
    </row>
    <row r="57" spans="2:9" s="5" customFormat="1" ht="10.5" customHeight="1">
      <c r="B57" s="188">
        <v>48</v>
      </c>
      <c r="C57" s="167" t="s">
        <v>467</v>
      </c>
      <c r="D57" s="24">
        <f>G57*56.001</f>
        <v>1453113.9479999999</v>
      </c>
      <c r="E57" s="59" t="s">
        <v>25</v>
      </c>
      <c r="F57" s="16" t="s">
        <v>78</v>
      </c>
      <c r="G57" s="159">
        <v>25948</v>
      </c>
      <c r="H57" s="157">
        <v>27245</v>
      </c>
      <c r="I57" s="52"/>
    </row>
    <row r="58" spans="2:9" s="5" customFormat="1" ht="22.5" customHeight="1">
      <c r="B58" s="188">
        <v>49</v>
      </c>
      <c r="C58" s="167" t="s">
        <v>484</v>
      </c>
      <c r="D58" s="24">
        <f>G58*56.001</f>
        <v>881455.74</v>
      </c>
      <c r="E58" s="59" t="s">
        <v>25</v>
      </c>
      <c r="F58" s="161" t="s">
        <v>78</v>
      </c>
      <c r="G58" s="159">
        <v>15740</v>
      </c>
      <c r="H58" s="157">
        <v>33054</v>
      </c>
      <c r="I58" s="52"/>
    </row>
    <row r="59" spans="2:9" s="5" customFormat="1" ht="10.5" customHeight="1">
      <c r="B59" s="188">
        <v>50</v>
      </c>
      <c r="C59" s="167" t="s">
        <v>487</v>
      </c>
      <c r="D59" s="154">
        <f>G59*6.820992</f>
        <v>730944.323712</v>
      </c>
      <c r="E59" s="156" t="s">
        <v>31</v>
      </c>
      <c r="F59" s="16" t="s">
        <v>82</v>
      </c>
      <c r="G59" s="17">
        <v>107161</v>
      </c>
      <c r="H59" s="18">
        <v>112519</v>
      </c>
      <c r="I59" s="52"/>
    </row>
    <row r="60" spans="2:9" s="5" customFormat="1" ht="10.5" customHeight="1">
      <c r="B60" s="188">
        <v>51</v>
      </c>
      <c r="C60" s="167" t="s">
        <v>7</v>
      </c>
      <c r="D60" s="24">
        <f>G60*56.001</f>
        <v>6432722.868</v>
      </c>
      <c r="E60" s="59" t="s">
        <v>25</v>
      </c>
      <c r="F60" s="16" t="s">
        <v>78</v>
      </c>
      <c r="G60" s="17">
        <v>114868</v>
      </c>
      <c r="H60" s="18">
        <v>9649</v>
      </c>
      <c r="I60" s="52"/>
    </row>
    <row r="61" spans="2:9" s="5" customFormat="1" ht="10.5" customHeight="1">
      <c r="B61" s="188">
        <v>52</v>
      </c>
      <c r="C61" s="170" t="s">
        <v>8</v>
      </c>
      <c r="D61" s="24">
        <f>G61*56.001</f>
        <v>132982550.646</v>
      </c>
      <c r="E61" s="59" t="s">
        <v>25</v>
      </c>
      <c r="F61" s="161" t="s">
        <v>78</v>
      </c>
      <c r="G61" s="159">
        <v>2374646</v>
      </c>
      <c r="H61" s="157">
        <v>56991</v>
      </c>
      <c r="I61" s="52"/>
    </row>
    <row r="62" spans="2:9" s="5" customFormat="1" ht="22.5" customHeight="1">
      <c r="B62" s="188">
        <v>53</v>
      </c>
      <c r="C62" s="170" t="s">
        <v>427</v>
      </c>
      <c r="D62" s="24">
        <f>G62*56.001</f>
        <v>212859.80099999998</v>
      </c>
      <c r="E62" s="25" t="s">
        <v>25</v>
      </c>
      <c r="F62" s="161" t="s">
        <v>78</v>
      </c>
      <c r="G62" s="159">
        <v>3801</v>
      </c>
      <c r="H62" s="157">
        <v>2007</v>
      </c>
      <c r="I62" s="52"/>
    </row>
    <row r="63" spans="2:9" s="5" customFormat="1" ht="10.5" customHeight="1">
      <c r="B63" s="188">
        <v>54</v>
      </c>
      <c r="C63" s="170" t="s">
        <v>67</v>
      </c>
      <c r="D63" s="24">
        <f>G63*56.001</f>
        <v>78233.397</v>
      </c>
      <c r="E63" s="25" t="s">
        <v>25</v>
      </c>
      <c r="F63" s="161" t="s">
        <v>78</v>
      </c>
      <c r="G63" s="159">
        <v>1397</v>
      </c>
      <c r="H63" s="157">
        <v>998</v>
      </c>
      <c r="I63" s="52"/>
    </row>
    <row r="64" spans="2:9" s="5" customFormat="1" ht="10.5" customHeight="1">
      <c r="B64" s="188">
        <v>55</v>
      </c>
      <c r="C64" s="170" t="s">
        <v>68</v>
      </c>
      <c r="D64" s="24">
        <f>G64*56.001</f>
        <v>253684.53</v>
      </c>
      <c r="E64" s="25" t="s">
        <v>25</v>
      </c>
      <c r="F64" s="161" t="s">
        <v>78</v>
      </c>
      <c r="G64" s="159">
        <v>4530</v>
      </c>
      <c r="H64" s="157">
        <v>381</v>
      </c>
      <c r="I64" s="52"/>
    </row>
    <row r="65" spans="2:9" s="5" customFormat="1" ht="10.5" customHeight="1">
      <c r="B65" s="188">
        <v>56</v>
      </c>
      <c r="C65" s="170" t="s">
        <v>114</v>
      </c>
      <c r="D65" s="26">
        <f>G65*1000</f>
        <v>83922000</v>
      </c>
      <c r="E65" s="25" t="s">
        <v>29</v>
      </c>
      <c r="F65" s="161" t="s">
        <v>83</v>
      </c>
      <c r="G65" s="159">
        <v>83922</v>
      </c>
      <c r="H65" s="157">
        <v>140989</v>
      </c>
      <c r="I65" s="52"/>
    </row>
    <row r="66" spans="2:9" s="5" customFormat="1" ht="10.5" customHeight="1">
      <c r="B66" s="188">
        <v>57</v>
      </c>
      <c r="C66" s="170" t="s">
        <v>70</v>
      </c>
      <c r="D66" s="24">
        <f>G66*56.001</f>
        <v>608562.867</v>
      </c>
      <c r="E66" s="25" t="s">
        <v>25</v>
      </c>
      <c r="F66" s="161" t="s">
        <v>78</v>
      </c>
      <c r="G66" s="159">
        <v>10867</v>
      </c>
      <c r="H66" s="157">
        <v>913</v>
      </c>
      <c r="I66" s="52"/>
    </row>
    <row r="67" spans="2:9" s="5" customFormat="1" ht="10.5" customHeight="1">
      <c r="B67" s="188">
        <v>58</v>
      </c>
      <c r="C67" s="170" t="s">
        <v>20</v>
      </c>
      <c r="D67" s="24">
        <f>G67*6.820992</f>
        <v>59963.340672000006</v>
      </c>
      <c r="E67" s="25" t="s">
        <v>31</v>
      </c>
      <c r="F67" s="161" t="s">
        <v>36</v>
      </c>
      <c r="G67" s="159">
        <v>8791</v>
      </c>
      <c r="H67" s="157">
        <v>39877</v>
      </c>
      <c r="I67" s="52"/>
    </row>
    <row r="68" spans="2:9" s="5" customFormat="1" ht="10.5" customHeight="1">
      <c r="B68" s="188">
        <v>59</v>
      </c>
      <c r="C68" s="170" t="s">
        <v>21</v>
      </c>
      <c r="D68" s="26">
        <f>G68*100</f>
        <v>156500</v>
      </c>
      <c r="E68" s="25" t="s">
        <v>29</v>
      </c>
      <c r="F68" s="161" t="s">
        <v>84</v>
      </c>
      <c r="G68" s="159">
        <v>1565</v>
      </c>
      <c r="H68" s="157">
        <v>789</v>
      </c>
      <c r="I68" s="52"/>
    </row>
    <row r="69" spans="2:9" s="5" customFormat="1" ht="10.5" customHeight="1">
      <c r="B69" s="188">
        <v>60</v>
      </c>
      <c r="C69" s="170" t="s">
        <v>22</v>
      </c>
      <c r="D69" s="24"/>
      <c r="E69" s="25"/>
      <c r="F69" s="161" t="s">
        <v>34</v>
      </c>
      <c r="G69" s="159">
        <v>217700</v>
      </c>
      <c r="H69" s="157">
        <v>18287</v>
      </c>
      <c r="I69" s="52"/>
    </row>
    <row r="70" spans="2:9" s="5" customFormat="1" ht="10.5" customHeight="1">
      <c r="B70" s="188">
        <v>61</v>
      </c>
      <c r="C70" s="170" t="s">
        <v>23</v>
      </c>
      <c r="D70" s="24"/>
      <c r="E70" s="25"/>
      <c r="F70" s="161" t="s">
        <v>34</v>
      </c>
      <c r="G70" s="159">
        <v>38834</v>
      </c>
      <c r="H70" s="157">
        <v>14680</v>
      </c>
      <c r="I70" s="52"/>
    </row>
    <row r="71" spans="2:9" s="5" customFormat="1" ht="10.5" customHeight="1">
      <c r="B71" s="188">
        <v>62</v>
      </c>
      <c r="C71" s="170" t="s">
        <v>35</v>
      </c>
      <c r="D71" s="27">
        <f>G71*56.001</f>
        <v>2201455.3109999998</v>
      </c>
      <c r="E71" s="28" t="s">
        <v>25</v>
      </c>
      <c r="F71" s="161" t="s">
        <v>78</v>
      </c>
      <c r="G71" s="159">
        <v>39311</v>
      </c>
      <c r="H71" s="157">
        <v>3302</v>
      </c>
      <c r="I71" s="52"/>
    </row>
    <row r="72" spans="2:9" s="5" customFormat="1" ht="6" customHeight="1">
      <c r="B72" s="188"/>
      <c r="C72" s="38"/>
      <c r="D72" s="39">
        <f>G72*56.001</f>
        <v>0</v>
      </c>
      <c r="E72" s="40"/>
      <c r="F72" s="41"/>
      <c r="G72" s="42"/>
      <c r="H72" s="42"/>
      <c r="I72" s="52"/>
    </row>
    <row r="73" spans="2:9" s="5" customFormat="1" ht="11.25" customHeight="1">
      <c r="B73" s="188"/>
      <c r="C73" s="10"/>
      <c r="D73" s="11">
        <f>G73*56.001</f>
        <v>0</v>
      </c>
      <c r="E73" s="12"/>
      <c r="F73" s="58" t="s">
        <v>85</v>
      </c>
      <c r="G73" s="13"/>
      <c r="H73" s="43">
        <f>SUM(H9:H71)</f>
        <v>5250864</v>
      </c>
      <c r="I73" s="52"/>
    </row>
    <row r="74" spans="2:9" s="5" customFormat="1" ht="6" customHeight="1">
      <c r="B74" s="188"/>
      <c r="C74" s="199"/>
      <c r="D74" s="11"/>
      <c r="E74" s="12"/>
      <c r="F74" s="164"/>
      <c r="G74" s="13"/>
      <c r="H74" s="200"/>
      <c r="I74" s="52"/>
    </row>
    <row r="75" spans="2:9" s="5" customFormat="1" ht="22.5" customHeight="1">
      <c r="B75" s="188"/>
      <c r="C75" s="10" t="s">
        <v>110</v>
      </c>
      <c r="D75" s="11"/>
      <c r="E75" s="12"/>
      <c r="F75" s="164"/>
      <c r="G75" s="13"/>
      <c r="H75" s="200"/>
      <c r="I75" s="52"/>
    </row>
    <row r="76" spans="2:9" s="5" customFormat="1" ht="10.5" customHeight="1">
      <c r="B76" s="188"/>
      <c r="C76" s="199" t="s">
        <v>111</v>
      </c>
      <c r="D76" s="11"/>
      <c r="E76" s="12"/>
      <c r="F76" s="164"/>
      <c r="G76" s="13"/>
      <c r="H76" s="200">
        <v>870022</v>
      </c>
      <c r="I76" s="52"/>
    </row>
    <row r="77" spans="2:9" s="5" customFormat="1" ht="10.5" customHeight="1">
      <c r="B77" s="188"/>
      <c r="C77" s="199" t="s">
        <v>112</v>
      </c>
      <c r="D77" s="11"/>
      <c r="E77" s="12"/>
      <c r="F77" s="164"/>
      <c r="G77" s="13"/>
      <c r="H77" s="201">
        <v>289594</v>
      </c>
      <c r="I77" s="52"/>
    </row>
    <row r="78" spans="2:9" s="5" customFormat="1" ht="6" customHeight="1">
      <c r="B78" s="188"/>
      <c r="C78" s="199"/>
      <c r="D78" s="11"/>
      <c r="E78" s="12"/>
      <c r="F78" s="164"/>
      <c r="G78" s="13"/>
      <c r="H78" s="200"/>
      <c r="I78" s="52"/>
    </row>
    <row r="79" spans="2:9" s="5" customFormat="1" ht="10.5" customHeight="1">
      <c r="B79" s="188"/>
      <c r="C79" s="10"/>
      <c r="D79" s="11"/>
      <c r="E79" s="12"/>
      <c r="F79" s="178" t="s">
        <v>89</v>
      </c>
      <c r="G79" s="13"/>
      <c r="H79" s="192">
        <f>SUM(H73:H77)</f>
        <v>6410480</v>
      </c>
      <c r="I79" s="52"/>
    </row>
    <row r="80" spans="2:9" s="5" customFormat="1" ht="6" customHeight="1">
      <c r="B80" s="34"/>
      <c r="C80" s="10"/>
      <c r="D80" s="11"/>
      <c r="E80" s="12"/>
      <c r="F80" s="14"/>
      <c r="G80" s="13"/>
      <c r="H80" s="13"/>
      <c r="I80" s="52"/>
    </row>
    <row r="81" spans="2:9" s="5" customFormat="1" ht="9" customHeight="1">
      <c r="B81" s="34"/>
      <c r="C81" s="10"/>
      <c r="D81" s="11"/>
      <c r="E81" s="12"/>
      <c r="F81" s="58"/>
      <c r="G81" s="13"/>
      <c r="H81" s="43"/>
      <c r="I81" s="52"/>
    </row>
    <row r="82" spans="2:9" s="5" customFormat="1" ht="9" customHeight="1">
      <c r="B82" s="34"/>
      <c r="C82" s="10"/>
      <c r="D82" s="11"/>
      <c r="E82" s="12"/>
      <c r="F82" s="58"/>
      <c r="G82" s="13"/>
      <c r="H82" s="43"/>
      <c r="I82" s="52"/>
    </row>
    <row r="83" spans="2:13" s="5" customFormat="1" ht="9.75" customHeight="1">
      <c r="B83" s="382" t="s">
        <v>26</v>
      </c>
      <c r="C83" s="383" t="s">
        <v>130</v>
      </c>
      <c r="D83" s="383"/>
      <c r="E83" s="383"/>
      <c r="F83" s="383"/>
      <c r="G83" s="383"/>
      <c r="H83" s="383"/>
      <c r="I83" s="7"/>
      <c r="J83" s="52"/>
      <c r="M83" s="55"/>
    </row>
    <row r="84" spans="2:13" s="5" customFormat="1" ht="9" customHeight="1">
      <c r="B84" s="382"/>
      <c r="C84" s="383"/>
      <c r="D84" s="383"/>
      <c r="E84" s="383"/>
      <c r="F84" s="383"/>
      <c r="G84" s="383"/>
      <c r="H84" s="383"/>
      <c r="I84" s="7"/>
      <c r="J84" s="52"/>
      <c r="M84" s="55"/>
    </row>
    <row r="85" spans="2:9" s="5" customFormat="1" ht="50.25" customHeight="1">
      <c r="B85" s="151"/>
      <c r="C85" s="7"/>
      <c r="D85" s="8"/>
      <c r="E85" s="9"/>
      <c r="F85" s="3"/>
      <c r="G85" s="15"/>
      <c r="H85" s="15"/>
      <c r="I85" s="52"/>
    </row>
    <row r="86" spans="2:9" s="5" customFormat="1" ht="11.25">
      <c r="B86" s="29" t="s">
        <v>402</v>
      </c>
      <c r="C86" s="7"/>
      <c r="D86" s="8"/>
      <c r="E86" s="9"/>
      <c r="F86" s="3"/>
      <c r="G86" s="15"/>
      <c r="H86" s="15"/>
      <c r="I86" s="52"/>
    </row>
    <row r="87" spans="2:9" s="5" customFormat="1" ht="9">
      <c r="B87" s="151"/>
      <c r="C87" s="7"/>
      <c r="D87" s="8"/>
      <c r="E87" s="9"/>
      <c r="F87" s="3"/>
      <c r="G87" s="15"/>
      <c r="H87" s="15"/>
      <c r="I87" s="52"/>
    </row>
    <row r="88" spans="2:12" s="67" customFormat="1" ht="36" customHeight="1">
      <c r="B88" s="125"/>
      <c r="C88" s="339" t="s">
        <v>489</v>
      </c>
      <c r="D88" s="339"/>
      <c r="E88" s="339"/>
      <c r="F88" s="339"/>
      <c r="G88" s="339"/>
      <c r="H88" s="339"/>
      <c r="I88" s="66"/>
      <c r="L88" s="68"/>
    </row>
    <row r="89" spans="2:9" s="5" customFormat="1" ht="11.25">
      <c r="B89" s="29"/>
      <c r="C89" s="7"/>
      <c r="D89" s="8"/>
      <c r="E89" s="9"/>
      <c r="F89" s="3"/>
      <c r="G89" s="15"/>
      <c r="H89" s="15"/>
      <c r="I89" s="52"/>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row r="164" spans="2:16" s="7" customFormat="1" ht="9">
      <c r="B164" s="151"/>
      <c r="D164" s="8"/>
      <c r="E164" s="9"/>
      <c r="F164" s="3"/>
      <c r="G164" s="4"/>
      <c r="H164" s="4"/>
      <c r="I164" s="52"/>
      <c r="J164" s="5"/>
      <c r="K164" s="5"/>
      <c r="L164" s="5"/>
      <c r="M164" s="5"/>
      <c r="N164" s="5"/>
      <c r="O164" s="5"/>
      <c r="P164" s="5"/>
    </row>
    <row r="165" spans="2:16" s="7" customFormat="1" ht="9">
      <c r="B165" s="151"/>
      <c r="D165" s="8"/>
      <c r="E165" s="9"/>
      <c r="F165" s="3"/>
      <c r="G165" s="4"/>
      <c r="H165" s="4"/>
      <c r="I165" s="52"/>
      <c r="J165" s="5"/>
      <c r="K165" s="5"/>
      <c r="L165" s="5"/>
      <c r="M165" s="5"/>
      <c r="N165" s="5"/>
      <c r="O165" s="5"/>
      <c r="P165" s="5"/>
    </row>
    <row r="166" spans="2:16" s="7" customFormat="1" ht="9">
      <c r="B166" s="151"/>
      <c r="D166" s="8"/>
      <c r="E166" s="9"/>
      <c r="F166" s="3"/>
      <c r="G166" s="4"/>
      <c r="H166" s="4"/>
      <c r="I166" s="52"/>
      <c r="J166" s="5"/>
      <c r="K166" s="5"/>
      <c r="L166" s="5"/>
      <c r="M166" s="5"/>
      <c r="N166" s="5"/>
      <c r="O166" s="5"/>
      <c r="P166" s="5"/>
    </row>
    <row r="167" spans="2:16" s="7" customFormat="1" ht="9">
      <c r="B167" s="151"/>
      <c r="D167" s="8"/>
      <c r="E167" s="9"/>
      <c r="F167" s="3"/>
      <c r="G167" s="4"/>
      <c r="H167" s="4"/>
      <c r="I167" s="52"/>
      <c r="J167" s="5"/>
      <c r="K167" s="5"/>
      <c r="L167" s="5"/>
      <c r="M167" s="5"/>
      <c r="N167" s="5"/>
      <c r="O167" s="5"/>
      <c r="P167" s="5"/>
    </row>
  </sheetData>
  <sheetProtection/>
  <mergeCells count="11">
    <mergeCell ref="C88:H88"/>
    <mergeCell ref="C9:C10"/>
    <mergeCell ref="B9:B10"/>
    <mergeCell ref="B83:B84"/>
    <mergeCell ref="C83:H84"/>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2:Q164"/>
  <sheetViews>
    <sheetView showZeros="0" zoomScaleSheetLayoutView="16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1864</v>
      </c>
      <c r="D2" s="1"/>
      <c r="E2" s="2"/>
    </row>
    <row r="3" spans="2:8" ht="31.5" customHeight="1">
      <c r="B3" s="2" t="s">
        <v>27</v>
      </c>
      <c r="C3" s="362" t="s">
        <v>492</v>
      </c>
      <c r="D3" s="362" t="s">
        <v>117</v>
      </c>
      <c r="E3" s="362" t="s">
        <v>117</v>
      </c>
      <c r="F3" s="362" t="s">
        <v>117</v>
      </c>
      <c r="G3" s="362" t="s">
        <v>117</v>
      </c>
      <c r="H3" s="362" t="s">
        <v>117</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188845.92309999999</v>
      </c>
      <c r="E9" s="155" t="s">
        <v>24</v>
      </c>
      <c r="F9" s="162" t="s">
        <v>129</v>
      </c>
      <c r="G9" s="160">
        <v>333709</v>
      </c>
      <c r="H9" s="158">
        <v>961080</v>
      </c>
      <c r="I9" s="52"/>
    </row>
    <row r="10" spans="2:9" s="5" customFormat="1" ht="10.5" customHeight="1">
      <c r="B10" s="188">
        <v>2</v>
      </c>
      <c r="C10" s="167" t="s">
        <v>100</v>
      </c>
      <c r="D10" s="24">
        <f t="shared" si="0"/>
        <v>12609.9497</v>
      </c>
      <c r="E10" s="25" t="s">
        <v>24</v>
      </c>
      <c r="F10" s="16" t="s">
        <v>129</v>
      </c>
      <c r="G10" s="17">
        <v>22283</v>
      </c>
      <c r="H10" s="18">
        <v>42784</v>
      </c>
      <c r="I10" s="52"/>
    </row>
    <row r="11" spans="2:9" s="5" customFormat="1" ht="10.5" customHeight="1">
      <c r="B11" s="188">
        <v>3</v>
      </c>
      <c r="C11" s="167" t="s">
        <v>5</v>
      </c>
      <c r="D11" s="24">
        <f t="shared" si="0"/>
        <v>87.14859999999999</v>
      </c>
      <c r="E11" s="25" t="s">
        <v>24</v>
      </c>
      <c r="F11" s="16" t="s">
        <v>129</v>
      </c>
      <c r="G11" s="17">
        <v>154</v>
      </c>
      <c r="H11" s="18">
        <v>133</v>
      </c>
      <c r="I11" s="52"/>
    </row>
    <row r="12" spans="2:9" s="5" customFormat="1" ht="10.5" customHeight="1">
      <c r="B12" s="188">
        <v>4</v>
      </c>
      <c r="C12" s="167" t="s">
        <v>10</v>
      </c>
      <c r="D12" s="24">
        <f t="shared" si="0"/>
        <v>3.3953999999999995</v>
      </c>
      <c r="E12" s="25" t="s">
        <v>24</v>
      </c>
      <c r="F12" s="16" t="s">
        <v>129</v>
      </c>
      <c r="G12" s="17">
        <v>6</v>
      </c>
      <c r="H12" s="18">
        <v>5</v>
      </c>
      <c r="I12" s="52"/>
    </row>
    <row r="13" spans="2:9" s="5" customFormat="1" ht="10.5" customHeight="1">
      <c r="B13" s="188">
        <v>5</v>
      </c>
      <c r="C13" s="167" t="s">
        <v>4</v>
      </c>
      <c r="D13" s="24">
        <f t="shared" si="0"/>
        <v>463338.5476</v>
      </c>
      <c r="E13" s="25" t="s">
        <v>24</v>
      </c>
      <c r="F13" s="16" t="s">
        <v>129</v>
      </c>
      <c r="G13" s="17">
        <v>818764</v>
      </c>
      <c r="H13" s="18">
        <v>825314</v>
      </c>
      <c r="I13" s="53"/>
    </row>
    <row r="14" spans="2:9" s="5" customFormat="1" ht="10.5" customHeight="1">
      <c r="B14" s="188">
        <v>6</v>
      </c>
      <c r="C14" s="167" t="s">
        <v>6</v>
      </c>
      <c r="D14" s="24">
        <f t="shared" si="0"/>
        <v>5610.898499999999</v>
      </c>
      <c r="E14" s="25" t="s">
        <v>24</v>
      </c>
      <c r="F14" s="16" t="s">
        <v>129</v>
      </c>
      <c r="G14" s="17">
        <v>9915</v>
      </c>
      <c r="H14" s="18">
        <v>4164</v>
      </c>
      <c r="I14" s="52"/>
    </row>
    <row r="15" spans="2:9" s="5" customFormat="1" ht="10.5" customHeight="1">
      <c r="B15" s="188">
        <v>7</v>
      </c>
      <c r="C15" s="167" t="s">
        <v>39</v>
      </c>
      <c r="D15" s="24"/>
      <c r="E15" s="25"/>
      <c r="F15" s="16" t="s">
        <v>108</v>
      </c>
      <c r="G15" s="17">
        <v>101916</v>
      </c>
      <c r="H15" s="18">
        <v>963106</v>
      </c>
      <c r="I15" s="52"/>
    </row>
    <row r="16" spans="2:9" s="5" customFormat="1" ht="10.5" customHeight="1">
      <c r="B16" s="188">
        <v>8</v>
      </c>
      <c r="C16" s="167" t="s">
        <v>101</v>
      </c>
      <c r="D16" s="24"/>
      <c r="E16" s="25"/>
      <c r="F16" s="16" t="s">
        <v>108</v>
      </c>
      <c r="G16" s="17">
        <v>142008</v>
      </c>
      <c r="H16" s="18">
        <v>238574</v>
      </c>
      <c r="I16" s="52"/>
    </row>
    <row r="17" spans="2:9" s="5" customFormat="1" ht="10.5" customHeight="1">
      <c r="B17" s="188">
        <v>9</v>
      </c>
      <c r="C17" s="190" t="s">
        <v>131</v>
      </c>
      <c r="D17" s="24"/>
      <c r="E17" s="25"/>
      <c r="F17" s="16" t="s">
        <v>108</v>
      </c>
      <c r="G17" s="17">
        <v>1962</v>
      </c>
      <c r="H17" s="18">
        <v>2472</v>
      </c>
      <c r="I17" s="52"/>
    </row>
    <row r="18" spans="2:9" s="5" customFormat="1" ht="10.5" customHeight="1">
      <c r="B18" s="188">
        <v>10</v>
      </c>
      <c r="C18" s="167" t="s">
        <v>41</v>
      </c>
      <c r="D18" s="24"/>
      <c r="E18" s="25"/>
      <c r="F18" s="16" t="s">
        <v>108</v>
      </c>
      <c r="G18" s="17">
        <v>35446</v>
      </c>
      <c r="H18" s="18">
        <v>22331</v>
      </c>
      <c r="I18" s="52"/>
    </row>
    <row r="19" spans="2:9" s="5" customFormat="1" ht="10.5" customHeight="1">
      <c r="B19" s="188">
        <v>11</v>
      </c>
      <c r="C19" s="167" t="s">
        <v>428</v>
      </c>
      <c r="D19" s="24"/>
      <c r="E19" s="25"/>
      <c r="F19" s="16" t="s">
        <v>108</v>
      </c>
      <c r="G19" s="17">
        <v>43136</v>
      </c>
      <c r="H19" s="18">
        <v>18117</v>
      </c>
      <c r="I19" s="52"/>
    </row>
    <row r="20" spans="2:9" s="5" customFormat="1" ht="10.5" customHeight="1">
      <c r="B20" s="188">
        <v>12</v>
      </c>
      <c r="C20" s="190" t="s">
        <v>131</v>
      </c>
      <c r="D20" s="24"/>
      <c r="E20" s="25"/>
      <c r="F20" s="16" t="s">
        <v>108</v>
      </c>
      <c r="G20" s="17">
        <v>3</v>
      </c>
      <c r="H20" s="18">
        <v>1</v>
      </c>
      <c r="I20" s="52"/>
    </row>
    <row r="21" spans="2:9" s="5" customFormat="1" ht="10.5" customHeight="1">
      <c r="B21" s="188">
        <v>13</v>
      </c>
      <c r="C21" s="167" t="s">
        <v>43</v>
      </c>
      <c r="D21" s="24"/>
      <c r="E21" s="25"/>
      <c r="F21" s="16" t="s">
        <v>108</v>
      </c>
      <c r="G21" s="17">
        <v>8729</v>
      </c>
      <c r="H21" s="18">
        <v>10998</v>
      </c>
      <c r="I21" s="52"/>
    </row>
    <row r="22" spans="2:9" s="5" customFormat="1" ht="10.5" customHeight="1">
      <c r="B22" s="188">
        <v>14</v>
      </c>
      <c r="C22" s="167" t="s">
        <v>44</v>
      </c>
      <c r="D22" s="24"/>
      <c r="E22" s="25"/>
      <c r="F22" s="16" t="s">
        <v>108</v>
      </c>
      <c r="G22" s="17">
        <v>102950</v>
      </c>
      <c r="H22" s="18">
        <v>259434</v>
      </c>
      <c r="I22" s="52"/>
    </row>
    <row r="23" spans="2:9" s="5" customFormat="1" ht="22.5" customHeight="1">
      <c r="B23" s="188">
        <v>15</v>
      </c>
      <c r="C23" s="167" t="s">
        <v>460</v>
      </c>
      <c r="D23" s="24">
        <f>G23*56.001</f>
        <v>770349.7559999999</v>
      </c>
      <c r="E23" s="25" t="s">
        <v>25</v>
      </c>
      <c r="F23" s="16" t="s">
        <v>78</v>
      </c>
      <c r="G23" s="17">
        <v>13756</v>
      </c>
      <c r="H23" s="18">
        <v>45395</v>
      </c>
      <c r="I23" s="52"/>
    </row>
    <row r="24" spans="2:9" s="5" customFormat="1" ht="10.5" customHeight="1">
      <c r="B24" s="188">
        <v>16</v>
      </c>
      <c r="C24" s="167" t="s">
        <v>125</v>
      </c>
      <c r="D24" s="24">
        <f>G24*56.001</f>
        <v>1566179.967</v>
      </c>
      <c r="E24" s="25" t="s">
        <v>25</v>
      </c>
      <c r="F24" s="16" t="s">
        <v>78</v>
      </c>
      <c r="G24" s="17">
        <v>27967</v>
      </c>
      <c r="H24" s="18">
        <v>51684</v>
      </c>
      <c r="I24" s="52"/>
    </row>
    <row r="25" spans="2:9" s="5" customFormat="1" ht="10.5" customHeight="1">
      <c r="B25" s="188">
        <v>17</v>
      </c>
      <c r="C25" s="167" t="s">
        <v>46</v>
      </c>
      <c r="D25" s="24"/>
      <c r="E25" s="25"/>
      <c r="F25" s="16" t="s">
        <v>108</v>
      </c>
      <c r="G25" s="17">
        <v>327767</v>
      </c>
      <c r="H25" s="18">
        <v>41299</v>
      </c>
      <c r="I25" s="52"/>
    </row>
    <row r="26" spans="2:9" s="5" customFormat="1" ht="10.5" customHeight="1">
      <c r="B26" s="188">
        <v>18</v>
      </c>
      <c r="C26" s="167" t="s">
        <v>11</v>
      </c>
      <c r="D26" s="26">
        <f>G26*2</f>
        <v>1074660</v>
      </c>
      <c r="E26" s="25" t="s">
        <v>29</v>
      </c>
      <c r="F26" s="16" t="s">
        <v>79</v>
      </c>
      <c r="G26" s="17">
        <v>537330</v>
      </c>
      <c r="H26" s="18">
        <v>22584</v>
      </c>
      <c r="I26" s="52"/>
    </row>
    <row r="27" spans="2:9" s="5" customFormat="1" ht="10.5" customHeight="1">
      <c r="B27" s="188">
        <v>19</v>
      </c>
      <c r="C27" s="167" t="s">
        <v>12</v>
      </c>
      <c r="D27" s="24"/>
      <c r="E27" s="25"/>
      <c r="F27" s="16" t="s">
        <v>108</v>
      </c>
      <c r="G27" s="17">
        <v>1510</v>
      </c>
      <c r="H27" s="18">
        <v>3805</v>
      </c>
      <c r="I27" s="52"/>
    </row>
    <row r="28" spans="2:9" s="5" customFormat="1" ht="10.5" customHeight="1">
      <c r="B28" s="188">
        <v>20</v>
      </c>
      <c r="C28" s="167" t="s">
        <v>47</v>
      </c>
      <c r="D28" s="26"/>
      <c r="E28" s="25"/>
      <c r="F28" s="16" t="s">
        <v>108</v>
      </c>
      <c r="G28" s="17">
        <v>627</v>
      </c>
      <c r="H28" s="18">
        <v>1185</v>
      </c>
      <c r="I28" s="52"/>
    </row>
    <row r="29" spans="2:9" s="5" customFormat="1" ht="10.5" customHeight="1">
      <c r="B29" s="188">
        <v>21</v>
      </c>
      <c r="C29" s="167" t="s">
        <v>48</v>
      </c>
      <c r="D29" s="24"/>
      <c r="E29" s="25"/>
      <c r="F29" s="16" t="s">
        <v>108</v>
      </c>
      <c r="G29" s="17">
        <v>8049</v>
      </c>
      <c r="H29" s="18">
        <v>5071</v>
      </c>
      <c r="I29" s="52"/>
    </row>
    <row r="30" spans="2:9" s="5" customFormat="1" ht="10.5" customHeight="1">
      <c r="B30" s="188">
        <v>22</v>
      </c>
      <c r="C30" s="167" t="s">
        <v>1</v>
      </c>
      <c r="D30" s="24"/>
      <c r="E30" s="25"/>
      <c r="F30" s="16" t="s">
        <v>108</v>
      </c>
      <c r="G30" s="17">
        <v>150522</v>
      </c>
      <c r="H30" s="18">
        <v>18966</v>
      </c>
      <c r="I30" s="52"/>
    </row>
    <row r="31" spans="2:9" s="5" customFormat="1" ht="10.5" customHeight="1">
      <c r="B31" s="188">
        <v>23</v>
      </c>
      <c r="C31" s="167" t="s">
        <v>14</v>
      </c>
      <c r="D31" s="24">
        <f>G31*56.001</f>
        <v>5488.098</v>
      </c>
      <c r="E31" s="25" t="s">
        <v>25</v>
      </c>
      <c r="F31" s="16" t="s">
        <v>78</v>
      </c>
      <c r="G31" s="17">
        <v>98</v>
      </c>
      <c r="H31" s="18">
        <v>246</v>
      </c>
      <c r="I31" s="52"/>
    </row>
    <row r="32" spans="2:9" s="5" customFormat="1" ht="10.5" customHeight="1">
      <c r="B32" s="188">
        <v>24</v>
      </c>
      <c r="C32" s="167" t="s">
        <v>102</v>
      </c>
      <c r="D32" s="24"/>
      <c r="E32" s="25"/>
      <c r="F32" s="16" t="s">
        <v>108</v>
      </c>
      <c r="G32" s="17">
        <v>31141</v>
      </c>
      <c r="H32" s="18">
        <v>7848</v>
      </c>
      <c r="I32" s="52"/>
    </row>
    <row r="33" spans="2:9" s="5" customFormat="1" ht="10.5" customHeight="1">
      <c r="B33" s="188">
        <v>25</v>
      </c>
      <c r="C33" s="167" t="s">
        <v>119</v>
      </c>
      <c r="D33" s="24"/>
      <c r="E33" s="25"/>
      <c r="F33" s="16" t="s">
        <v>108</v>
      </c>
      <c r="G33" s="17">
        <v>3504</v>
      </c>
      <c r="H33" s="18">
        <v>440</v>
      </c>
      <c r="I33" s="52"/>
    </row>
    <row r="34" spans="2:9" s="5" customFormat="1" ht="9.75" customHeight="1">
      <c r="B34" s="188">
        <v>26</v>
      </c>
      <c r="C34" s="167" t="s">
        <v>120</v>
      </c>
      <c r="D34" s="24"/>
      <c r="E34" s="25"/>
      <c r="F34" s="16" t="s">
        <v>108</v>
      </c>
      <c r="G34" s="17">
        <v>91757</v>
      </c>
      <c r="H34" s="18">
        <v>6056</v>
      </c>
      <c r="I34" s="52"/>
    </row>
    <row r="35" spans="2:9" s="5" customFormat="1" ht="10.5" customHeight="1">
      <c r="B35" s="188">
        <v>27</v>
      </c>
      <c r="C35" s="167" t="s">
        <v>174</v>
      </c>
      <c r="D35" s="24"/>
      <c r="E35" s="25"/>
      <c r="F35" s="16" t="s">
        <v>108</v>
      </c>
      <c r="G35" s="17">
        <v>1026</v>
      </c>
      <c r="H35" s="18">
        <v>43</v>
      </c>
      <c r="I35" s="52"/>
    </row>
    <row r="36" spans="2:9" s="5" customFormat="1" ht="22.5" customHeight="1">
      <c r="B36" s="188">
        <v>28</v>
      </c>
      <c r="C36" s="170" t="s">
        <v>51</v>
      </c>
      <c r="D36" s="26">
        <f>G36*12</f>
        <v>55872</v>
      </c>
      <c r="E36" s="59" t="s">
        <v>29</v>
      </c>
      <c r="F36" s="213" t="s">
        <v>194</v>
      </c>
      <c r="G36" s="160">
        <v>4656</v>
      </c>
      <c r="H36" s="158">
        <v>195</v>
      </c>
      <c r="I36" s="52"/>
    </row>
    <row r="37" spans="2:9" s="5" customFormat="1" ht="30" customHeight="1">
      <c r="B37" s="188">
        <v>29</v>
      </c>
      <c r="C37" s="170" t="s">
        <v>104</v>
      </c>
      <c r="D37" s="24">
        <f>G37*56.001</f>
        <v>554857.9079999999</v>
      </c>
      <c r="E37" s="25" t="s">
        <v>25</v>
      </c>
      <c r="F37" s="162" t="s">
        <v>78</v>
      </c>
      <c r="G37" s="160">
        <v>9908</v>
      </c>
      <c r="H37" s="158">
        <v>24967</v>
      </c>
      <c r="I37" s="52"/>
    </row>
    <row r="38" spans="2:9" s="5" customFormat="1" ht="40.5" customHeight="1">
      <c r="B38" s="188">
        <v>30</v>
      </c>
      <c r="C38" s="167" t="s">
        <v>105</v>
      </c>
      <c r="D38" s="24">
        <f>G38*56.001</f>
        <v>328893.87299999996</v>
      </c>
      <c r="E38" s="25" t="s">
        <v>25</v>
      </c>
      <c r="F38" s="16" t="s">
        <v>78</v>
      </c>
      <c r="G38" s="17">
        <v>5873</v>
      </c>
      <c r="H38" s="18">
        <v>4933</v>
      </c>
      <c r="I38" s="52"/>
    </row>
    <row r="39" spans="2:9" s="5" customFormat="1" ht="10.5" customHeight="1">
      <c r="B39" s="188">
        <v>31</v>
      </c>
      <c r="C39" s="167" t="s">
        <v>17</v>
      </c>
      <c r="D39" s="24">
        <f>G39*56.001</f>
        <v>729749.031</v>
      </c>
      <c r="E39" s="25" t="s">
        <v>25</v>
      </c>
      <c r="F39" s="16" t="s">
        <v>78</v>
      </c>
      <c r="G39" s="17">
        <v>13031</v>
      </c>
      <c r="H39" s="18">
        <v>32839</v>
      </c>
      <c r="I39" s="52"/>
    </row>
    <row r="40" spans="2:9" s="5" customFormat="1" ht="54" customHeight="1">
      <c r="B40" s="188">
        <v>32</v>
      </c>
      <c r="C40" s="167" t="s">
        <v>468</v>
      </c>
      <c r="D40" s="24">
        <f aca="true" t="shared" si="1" ref="D40:D51">G40*56.001</f>
        <v>66449442.576</v>
      </c>
      <c r="E40" s="25" t="s">
        <v>25</v>
      </c>
      <c r="F40" s="16" t="s">
        <v>78</v>
      </c>
      <c r="G40" s="17">
        <v>1186576</v>
      </c>
      <c r="H40" s="18">
        <v>498362</v>
      </c>
      <c r="I40" s="53"/>
    </row>
    <row r="41" spans="2:9" s="5" customFormat="1" ht="22.5" customHeight="1">
      <c r="B41" s="188">
        <v>33</v>
      </c>
      <c r="C41" s="167" t="s">
        <v>176</v>
      </c>
      <c r="D41" s="24">
        <f t="shared" si="1"/>
        <v>13701540.666</v>
      </c>
      <c r="E41" s="59" t="s">
        <v>25</v>
      </c>
      <c r="F41" s="16" t="s">
        <v>78</v>
      </c>
      <c r="G41" s="17">
        <v>244666</v>
      </c>
      <c r="H41" s="18">
        <v>77804</v>
      </c>
      <c r="I41" s="52"/>
    </row>
    <row r="42" spans="2:9" s="5" customFormat="1" ht="22.5" customHeight="1">
      <c r="B42" s="188">
        <v>34</v>
      </c>
      <c r="C42" s="167" t="s">
        <v>462</v>
      </c>
      <c r="D42" s="24">
        <f t="shared" si="1"/>
        <v>1748799.228</v>
      </c>
      <c r="E42" s="59" t="s">
        <v>25</v>
      </c>
      <c r="F42" s="16" t="s">
        <v>78</v>
      </c>
      <c r="G42" s="17">
        <v>31228</v>
      </c>
      <c r="H42" s="18">
        <v>11804</v>
      </c>
      <c r="I42" s="54"/>
    </row>
    <row r="43" spans="2:9" s="5" customFormat="1" ht="10.5" customHeight="1">
      <c r="B43" s="188">
        <v>35</v>
      </c>
      <c r="C43" s="167" t="s">
        <v>16</v>
      </c>
      <c r="D43" s="24">
        <f t="shared" si="1"/>
        <v>22555242.765</v>
      </c>
      <c r="E43" s="59" t="s">
        <v>25</v>
      </c>
      <c r="F43" s="16" t="s">
        <v>78</v>
      </c>
      <c r="G43" s="17">
        <v>402765</v>
      </c>
      <c r="H43" s="18">
        <v>135329</v>
      </c>
      <c r="I43" s="52"/>
    </row>
    <row r="44" spans="2:9" s="5" customFormat="1" ht="10.5" customHeight="1">
      <c r="B44" s="188">
        <v>36</v>
      </c>
      <c r="C44" s="167" t="s">
        <v>57</v>
      </c>
      <c r="D44" s="24">
        <f t="shared" si="1"/>
        <v>14065939.172999999</v>
      </c>
      <c r="E44" s="59" t="s">
        <v>25</v>
      </c>
      <c r="F44" s="16" t="s">
        <v>78</v>
      </c>
      <c r="G44" s="17">
        <v>251173</v>
      </c>
      <c r="H44" s="18">
        <v>31624</v>
      </c>
      <c r="I44" s="52"/>
    </row>
    <row r="45" spans="2:9" s="5" customFormat="1" ht="10.5" customHeight="1">
      <c r="B45" s="188">
        <v>37</v>
      </c>
      <c r="C45" s="167" t="s">
        <v>58</v>
      </c>
      <c r="D45" s="24">
        <f t="shared" si="1"/>
        <v>16844988.798</v>
      </c>
      <c r="E45" s="59" t="s">
        <v>25</v>
      </c>
      <c r="F45" s="16" t="s">
        <v>78</v>
      </c>
      <c r="G45" s="17">
        <v>300798</v>
      </c>
      <c r="H45" s="18">
        <v>37901</v>
      </c>
      <c r="I45" s="52"/>
    </row>
    <row r="46" spans="2:9" s="5" customFormat="1" ht="30.75" customHeight="1">
      <c r="B46" s="188">
        <v>38</v>
      </c>
      <c r="C46" s="167" t="s">
        <v>106</v>
      </c>
      <c r="D46" s="24">
        <f t="shared" si="1"/>
        <v>2364082.215</v>
      </c>
      <c r="E46" s="59" t="s">
        <v>25</v>
      </c>
      <c r="F46" s="16" t="s">
        <v>78</v>
      </c>
      <c r="G46" s="17">
        <v>42215</v>
      </c>
      <c r="H46" s="18">
        <v>10638</v>
      </c>
      <c r="I46" s="52"/>
    </row>
    <row r="47" spans="2:9" s="5" customFormat="1" ht="10.5" customHeight="1">
      <c r="B47" s="188">
        <v>39</v>
      </c>
      <c r="C47" s="167" t="s">
        <v>429</v>
      </c>
      <c r="D47" s="24">
        <f t="shared" si="1"/>
        <v>15786905.904</v>
      </c>
      <c r="E47" s="59" t="s">
        <v>25</v>
      </c>
      <c r="F47" s="16" t="s">
        <v>78</v>
      </c>
      <c r="G47" s="17">
        <v>281904</v>
      </c>
      <c r="H47" s="18">
        <v>106560</v>
      </c>
      <c r="I47" s="52"/>
    </row>
    <row r="48" spans="2:9" s="5" customFormat="1" ht="10.5" customHeight="1">
      <c r="B48" s="188">
        <v>40</v>
      </c>
      <c r="C48" s="167" t="s">
        <v>61</v>
      </c>
      <c r="D48" s="24">
        <f t="shared" si="1"/>
        <v>758925.552</v>
      </c>
      <c r="E48" s="59" t="s">
        <v>25</v>
      </c>
      <c r="F48" s="16" t="s">
        <v>78</v>
      </c>
      <c r="G48" s="17">
        <v>13552</v>
      </c>
      <c r="H48" s="18">
        <v>10246</v>
      </c>
      <c r="I48" s="52"/>
    </row>
    <row r="49" spans="2:9" s="5" customFormat="1" ht="10.5" customHeight="1">
      <c r="B49" s="188">
        <v>41</v>
      </c>
      <c r="C49" s="167" t="s">
        <v>126</v>
      </c>
      <c r="D49" s="24">
        <f>G49*56.001</f>
        <v>2177486.883</v>
      </c>
      <c r="E49" s="59" t="s">
        <v>25</v>
      </c>
      <c r="F49" s="16" t="s">
        <v>78</v>
      </c>
      <c r="G49" s="17">
        <v>38883</v>
      </c>
      <c r="H49" s="18">
        <v>97985</v>
      </c>
      <c r="I49" s="52"/>
    </row>
    <row r="50" spans="2:9" s="5" customFormat="1" ht="10.5" customHeight="1">
      <c r="B50" s="188">
        <v>42</v>
      </c>
      <c r="C50" s="167" t="s">
        <v>127</v>
      </c>
      <c r="D50" s="24">
        <f>G50*56.001</f>
        <v>1568.028</v>
      </c>
      <c r="E50" s="59" t="s">
        <v>25</v>
      </c>
      <c r="F50" s="16" t="s">
        <v>78</v>
      </c>
      <c r="G50" s="17">
        <v>28</v>
      </c>
      <c r="H50" s="18">
        <v>70</v>
      </c>
      <c r="I50" s="52"/>
    </row>
    <row r="51" spans="2:9" s="5" customFormat="1" ht="22.5" customHeight="1">
      <c r="B51" s="188">
        <v>43</v>
      </c>
      <c r="C51" s="167" t="s">
        <v>116</v>
      </c>
      <c r="D51" s="24">
        <f t="shared" si="1"/>
        <v>536265.576</v>
      </c>
      <c r="E51" s="59" t="s">
        <v>25</v>
      </c>
      <c r="F51" s="16" t="s">
        <v>78</v>
      </c>
      <c r="G51" s="17">
        <v>9576</v>
      </c>
      <c r="H51" s="18">
        <v>10055</v>
      </c>
      <c r="I51" s="52"/>
    </row>
    <row r="52" spans="2:9" s="5" customFormat="1" ht="10.5" customHeight="1">
      <c r="B52" s="188">
        <v>44</v>
      </c>
      <c r="C52" s="167" t="s">
        <v>430</v>
      </c>
      <c r="D52" s="24">
        <f>G52*56.001</f>
        <v>112898.01599999999</v>
      </c>
      <c r="E52" s="59" t="s">
        <v>25</v>
      </c>
      <c r="F52" s="16" t="s">
        <v>78</v>
      </c>
      <c r="G52" s="17">
        <v>2016</v>
      </c>
      <c r="H52" s="18">
        <v>3387</v>
      </c>
      <c r="I52" s="52"/>
    </row>
    <row r="53" spans="2:9" s="5" customFormat="1" ht="10.5" customHeight="1">
      <c r="B53" s="188">
        <v>45</v>
      </c>
      <c r="C53" s="167" t="s">
        <v>64</v>
      </c>
      <c r="D53" s="24">
        <f>G53*56.001</f>
        <v>120738.15599999999</v>
      </c>
      <c r="E53" s="59" t="s">
        <v>25</v>
      </c>
      <c r="F53" s="16" t="s">
        <v>78</v>
      </c>
      <c r="G53" s="17">
        <v>2156</v>
      </c>
      <c r="H53" s="18">
        <v>7024</v>
      </c>
      <c r="I53" s="52"/>
    </row>
    <row r="54" spans="2:9" s="5" customFormat="1" ht="10.5" customHeight="1">
      <c r="B54" s="188">
        <v>46</v>
      </c>
      <c r="C54" s="167" t="s">
        <v>2</v>
      </c>
      <c r="D54" s="24">
        <f>G54*56.001</f>
        <v>977665.458</v>
      </c>
      <c r="E54" s="59" t="s">
        <v>25</v>
      </c>
      <c r="F54" s="16" t="s">
        <v>78</v>
      </c>
      <c r="G54" s="17">
        <v>17458</v>
      </c>
      <c r="H54" s="18">
        <v>32996</v>
      </c>
      <c r="I54" s="52"/>
    </row>
    <row r="55" spans="2:9" s="5" customFormat="1" ht="10.5" customHeight="1">
      <c r="B55" s="188">
        <v>47</v>
      </c>
      <c r="C55" s="167" t="s">
        <v>3</v>
      </c>
      <c r="D55" s="26">
        <f>G55*1000</f>
        <v>47184000</v>
      </c>
      <c r="E55" s="59" t="s">
        <v>29</v>
      </c>
      <c r="F55" s="16" t="s">
        <v>83</v>
      </c>
      <c r="G55" s="17">
        <v>47184</v>
      </c>
      <c r="H55" s="18">
        <v>59452</v>
      </c>
      <c r="I55" s="52"/>
    </row>
    <row r="56" spans="2:9" s="5" customFormat="1" ht="22.5" customHeight="1">
      <c r="B56" s="188">
        <v>48</v>
      </c>
      <c r="C56" s="167" t="s">
        <v>65</v>
      </c>
      <c r="D56" s="24">
        <f>G56*56.001</f>
        <v>65409.168</v>
      </c>
      <c r="E56" s="59" t="s">
        <v>25</v>
      </c>
      <c r="F56" s="16" t="s">
        <v>78</v>
      </c>
      <c r="G56" s="17">
        <v>1168</v>
      </c>
      <c r="H56" s="18">
        <v>3680</v>
      </c>
      <c r="I56" s="52"/>
    </row>
    <row r="57" spans="2:9" s="5" customFormat="1" ht="10.5" customHeight="1">
      <c r="B57" s="188">
        <v>49</v>
      </c>
      <c r="C57" s="167" t="s">
        <v>467</v>
      </c>
      <c r="D57" s="24">
        <f>G57*56.001</f>
        <v>1624309.005</v>
      </c>
      <c r="E57" s="59" t="s">
        <v>25</v>
      </c>
      <c r="F57" s="16" t="s">
        <v>78</v>
      </c>
      <c r="G57" s="159">
        <v>29005</v>
      </c>
      <c r="H57" s="157">
        <v>30455</v>
      </c>
      <c r="I57" s="52"/>
    </row>
    <row r="58" spans="2:9" s="5" customFormat="1" ht="30" customHeight="1">
      <c r="B58" s="188">
        <v>50</v>
      </c>
      <c r="C58" s="167" t="s">
        <v>483</v>
      </c>
      <c r="D58" s="24">
        <f>G58*56.001</f>
        <v>959129.127</v>
      </c>
      <c r="E58" s="59" t="s">
        <v>25</v>
      </c>
      <c r="F58" s="161" t="s">
        <v>78</v>
      </c>
      <c r="G58" s="159">
        <v>17127</v>
      </c>
      <c r="H58" s="157">
        <v>34436</v>
      </c>
      <c r="I58" s="52"/>
    </row>
    <row r="59" spans="2:9" s="5" customFormat="1" ht="10.5" customHeight="1">
      <c r="B59" s="188">
        <v>51</v>
      </c>
      <c r="C59" s="167" t="s">
        <v>487</v>
      </c>
      <c r="D59" s="154">
        <f>G59*6.820992</f>
        <v>701075.199744</v>
      </c>
      <c r="E59" s="156" t="s">
        <v>31</v>
      </c>
      <c r="F59" s="16" t="s">
        <v>82</v>
      </c>
      <c r="G59" s="17">
        <v>102782</v>
      </c>
      <c r="H59" s="18">
        <v>107922</v>
      </c>
      <c r="I59" s="52"/>
    </row>
    <row r="60" spans="2:9" s="5" customFormat="1" ht="10.5" customHeight="1">
      <c r="B60" s="188">
        <v>52</v>
      </c>
      <c r="C60" s="167" t="s">
        <v>7</v>
      </c>
      <c r="D60" s="24">
        <f>G60*56.001</f>
        <v>5105219.163</v>
      </c>
      <c r="E60" s="59" t="s">
        <v>25</v>
      </c>
      <c r="F60" s="16" t="s">
        <v>78</v>
      </c>
      <c r="G60" s="17">
        <v>91163</v>
      </c>
      <c r="H60" s="18">
        <v>7658</v>
      </c>
      <c r="I60" s="52"/>
    </row>
    <row r="61" spans="2:9" s="5" customFormat="1" ht="10.5" customHeight="1">
      <c r="B61" s="188">
        <v>53</v>
      </c>
      <c r="C61" s="170" t="s">
        <v>8</v>
      </c>
      <c r="D61" s="24">
        <f>G61*56.001</f>
        <v>154361716.41</v>
      </c>
      <c r="E61" s="59" t="s">
        <v>25</v>
      </c>
      <c r="F61" s="161" t="s">
        <v>78</v>
      </c>
      <c r="G61" s="159">
        <v>2756410</v>
      </c>
      <c r="H61" s="157">
        <v>66154</v>
      </c>
      <c r="I61" s="52"/>
    </row>
    <row r="62" spans="2:9" s="5" customFormat="1" ht="22.5" customHeight="1">
      <c r="B62" s="188">
        <v>54</v>
      </c>
      <c r="C62" s="170" t="s">
        <v>427</v>
      </c>
      <c r="D62" s="24">
        <f>G62*56.001</f>
        <v>180603.225</v>
      </c>
      <c r="E62" s="25" t="s">
        <v>25</v>
      </c>
      <c r="F62" s="161" t="s">
        <v>78</v>
      </c>
      <c r="G62" s="159">
        <v>3225</v>
      </c>
      <c r="H62" s="157">
        <v>1703</v>
      </c>
      <c r="I62" s="52"/>
    </row>
    <row r="63" spans="2:9" s="5" customFormat="1" ht="10.5" customHeight="1">
      <c r="B63" s="188">
        <v>55</v>
      </c>
      <c r="C63" s="170" t="s">
        <v>67</v>
      </c>
      <c r="D63" s="24">
        <f>G63*56.001</f>
        <v>68209.218</v>
      </c>
      <c r="E63" s="25" t="s">
        <v>25</v>
      </c>
      <c r="F63" s="161" t="s">
        <v>78</v>
      </c>
      <c r="G63" s="159">
        <v>1218</v>
      </c>
      <c r="H63" s="157">
        <v>870</v>
      </c>
      <c r="I63" s="52"/>
    </row>
    <row r="64" spans="2:9" s="5" customFormat="1" ht="10.5" customHeight="1">
      <c r="B64" s="188">
        <v>56</v>
      </c>
      <c r="C64" s="170" t="s">
        <v>68</v>
      </c>
      <c r="D64" s="24">
        <f>G64*56.001</f>
        <v>299605.35</v>
      </c>
      <c r="E64" s="25" t="s">
        <v>25</v>
      </c>
      <c r="F64" s="161" t="s">
        <v>78</v>
      </c>
      <c r="G64" s="159">
        <v>5350</v>
      </c>
      <c r="H64" s="157">
        <v>449</v>
      </c>
      <c r="I64" s="52"/>
    </row>
    <row r="65" spans="2:9" s="5" customFormat="1" ht="10.5" customHeight="1">
      <c r="B65" s="188">
        <v>57</v>
      </c>
      <c r="C65" s="170" t="s">
        <v>114</v>
      </c>
      <c r="D65" s="26">
        <f>G65*1000</f>
        <v>62064000</v>
      </c>
      <c r="E65" s="25" t="s">
        <v>29</v>
      </c>
      <c r="F65" s="161" t="s">
        <v>83</v>
      </c>
      <c r="G65" s="159">
        <v>62064</v>
      </c>
      <c r="H65" s="157">
        <v>101662</v>
      </c>
      <c r="I65" s="52"/>
    </row>
    <row r="66" spans="2:9" s="5" customFormat="1" ht="10.5" customHeight="1">
      <c r="B66" s="188">
        <v>58</v>
      </c>
      <c r="C66" s="170" t="s">
        <v>70</v>
      </c>
      <c r="D66" s="24">
        <f>G66*56.001</f>
        <v>503056.983</v>
      </c>
      <c r="E66" s="25" t="s">
        <v>25</v>
      </c>
      <c r="F66" s="161" t="s">
        <v>78</v>
      </c>
      <c r="G66" s="159">
        <v>8983</v>
      </c>
      <c r="H66" s="157">
        <v>755</v>
      </c>
      <c r="I66" s="52"/>
    </row>
    <row r="67" spans="2:9" s="5" customFormat="1" ht="10.5" customHeight="1">
      <c r="B67" s="188">
        <v>59</v>
      </c>
      <c r="C67" s="170" t="s">
        <v>20</v>
      </c>
      <c r="D67" s="24">
        <f>G67*6.820992</f>
        <v>45959.844096</v>
      </c>
      <c r="E67" s="25" t="s">
        <v>31</v>
      </c>
      <c r="F67" s="161" t="s">
        <v>36</v>
      </c>
      <c r="G67" s="159">
        <v>6738</v>
      </c>
      <c r="H67" s="157">
        <v>30564</v>
      </c>
      <c r="I67" s="52"/>
    </row>
    <row r="68" spans="2:9" s="5" customFormat="1" ht="10.5" customHeight="1">
      <c r="B68" s="188">
        <v>60</v>
      </c>
      <c r="C68" s="170" t="s">
        <v>21</v>
      </c>
      <c r="D68" s="26">
        <f>G68*100</f>
        <v>94315</v>
      </c>
      <c r="E68" s="25" t="s">
        <v>29</v>
      </c>
      <c r="F68" s="161" t="s">
        <v>84</v>
      </c>
      <c r="G68" s="294">
        <v>943.15</v>
      </c>
      <c r="H68" s="157">
        <v>475</v>
      </c>
      <c r="I68" s="218" t="s">
        <v>33</v>
      </c>
    </row>
    <row r="69" spans="2:9" s="5" customFormat="1" ht="10.5" customHeight="1">
      <c r="B69" s="188">
        <v>61</v>
      </c>
      <c r="C69" s="170" t="s">
        <v>22</v>
      </c>
      <c r="D69" s="24"/>
      <c r="E69" s="25"/>
      <c r="F69" s="161" t="s">
        <v>34</v>
      </c>
      <c r="G69" s="159">
        <v>193601</v>
      </c>
      <c r="H69" s="157">
        <v>16262</v>
      </c>
      <c r="I69" s="52"/>
    </row>
    <row r="70" spans="2:9" s="5" customFormat="1" ht="10.5" customHeight="1">
      <c r="B70" s="188">
        <v>62</v>
      </c>
      <c r="C70" s="170" t="s">
        <v>23</v>
      </c>
      <c r="D70" s="24"/>
      <c r="E70" s="25"/>
      <c r="F70" s="161" t="s">
        <v>34</v>
      </c>
      <c r="G70" s="159">
        <v>34523</v>
      </c>
      <c r="H70" s="157">
        <v>13050</v>
      </c>
      <c r="I70" s="52"/>
    </row>
    <row r="71" spans="2:9" s="5" customFormat="1" ht="10.5" customHeight="1">
      <c r="B71" s="188">
        <v>63</v>
      </c>
      <c r="C71" s="168" t="s">
        <v>35</v>
      </c>
      <c r="D71" s="27">
        <f>G71*56.001</f>
        <v>2129606.028</v>
      </c>
      <c r="E71" s="28" t="s">
        <v>25</v>
      </c>
      <c r="F71" s="19" t="s">
        <v>78</v>
      </c>
      <c r="G71" s="20">
        <v>38028</v>
      </c>
      <c r="H71" s="21">
        <v>3194</v>
      </c>
      <c r="I71" s="52"/>
    </row>
    <row r="72" spans="2:9" s="5" customFormat="1" ht="6" customHeight="1">
      <c r="B72" s="188"/>
      <c r="C72" s="38"/>
      <c r="D72" s="39">
        <f>G72*56.001</f>
        <v>0</v>
      </c>
      <c r="E72" s="40"/>
      <c r="F72" s="41"/>
      <c r="G72" s="42"/>
      <c r="H72" s="42"/>
      <c r="I72" s="52"/>
    </row>
    <row r="73" spans="2:9" s="5" customFormat="1" ht="11.25" customHeight="1">
      <c r="B73" s="188"/>
      <c r="C73" s="10"/>
      <c r="D73" s="11">
        <f>G73*56.001</f>
        <v>0</v>
      </c>
      <c r="E73" s="12"/>
      <c r="F73" s="58" t="s">
        <v>85</v>
      </c>
      <c r="G73" s="13"/>
      <c r="H73" s="43">
        <f>SUM(H9:H71)</f>
        <v>5166595</v>
      </c>
      <c r="I73" s="52"/>
    </row>
    <row r="74" spans="2:9" s="5" customFormat="1" ht="6" customHeight="1">
      <c r="B74" s="188"/>
      <c r="C74" s="199"/>
      <c r="D74" s="11"/>
      <c r="E74" s="12"/>
      <c r="F74" s="164"/>
      <c r="G74" s="13"/>
      <c r="H74" s="200"/>
      <c r="I74" s="52"/>
    </row>
    <row r="75" spans="2:9" s="5" customFormat="1" ht="22.5" customHeight="1">
      <c r="B75" s="188"/>
      <c r="C75" s="10" t="s">
        <v>110</v>
      </c>
      <c r="D75" s="11"/>
      <c r="E75" s="12"/>
      <c r="F75" s="164"/>
      <c r="G75" s="13"/>
      <c r="H75" s="200"/>
      <c r="I75" s="52"/>
    </row>
    <row r="76" spans="2:9" s="5" customFormat="1" ht="10.5" customHeight="1">
      <c r="B76" s="188"/>
      <c r="C76" s="199" t="s">
        <v>203</v>
      </c>
      <c r="D76" s="11"/>
      <c r="E76" s="12"/>
      <c r="F76" s="164"/>
      <c r="G76" s="13"/>
      <c r="H76" s="200">
        <v>996653</v>
      </c>
      <c r="I76" s="52"/>
    </row>
    <row r="77" spans="2:9" s="5" customFormat="1" ht="10.5" customHeight="1">
      <c r="B77" s="188"/>
      <c r="C77" s="199" t="s">
        <v>112</v>
      </c>
      <c r="D77" s="11"/>
      <c r="E77" s="12"/>
      <c r="F77" s="164"/>
      <c r="G77" s="13"/>
      <c r="H77" s="201">
        <v>153837</v>
      </c>
      <c r="I77" s="52"/>
    </row>
    <row r="78" spans="2:9" s="5" customFormat="1" ht="6" customHeight="1">
      <c r="B78" s="188"/>
      <c r="C78" s="199"/>
      <c r="D78" s="11"/>
      <c r="E78" s="12"/>
      <c r="F78" s="164"/>
      <c r="G78" s="13"/>
      <c r="H78" s="200"/>
      <c r="I78" s="52"/>
    </row>
    <row r="79" spans="2:9" s="5" customFormat="1" ht="10.5" customHeight="1">
      <c r="B79" s="188"/>
      <c r="C79" s="10"/>
      <c r="D79" s="11"/>
      <c r="E79" s="12"/>
      <c r="F79" s="178" t="s">
        <v>89</v>
      </c>
      <c r="G79" s="13"/>
      <c r="H79" s="192">
        <f>SUM(H73:H77)</f>
        <v>6317085</v>
      </c>
      <c r="I79" s="52"/>
    </row>
    <row r="80" spans="2:9" s="5" customFormat="1" ht="6" customHeight="1">
      <c r="B80" s="34"/>
      <c r="C80" s="10"/>
      <c r="D80" s="11"/>
      <c r="E80" s="12"/>
      <c r="F80" s="14"/>
      <c r="G80" s="13"/>
      <c r="H80" s="13"/>
      <c r="I80" s="52"/>
    </row>
    <row r="81" spans="2:9" s="5" customFormat="1" ht="9" customHeight="1">
      <c r="B81" s="34"/>
      <c r="C81" s="10"/>
      <c r="D81" s="11"/>
      <c r="E81" s="12"/>
      <c r="F81" s="58"/>
      <c r="G81" s="13"/>
      <c r="H81" s="43"/>
      <c r="I81" s="52"/>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9" s="5" customFormat="1" ht="11.25">
      <c r="B86" s="29"/>
      <c r="C86" s="7"/>
      <c r="D86" s="8"/>
      <c r="E86" s="9"/>
      <c r="F86" s="3"/>
      <c r="G86" s="15"/>
      <c r="H86" s="15"/>
      <c r="I86" s="52"/>
    </row>
    <row r="87" spans="2:16" s="7" customFormat="1" ht="38.25" customHeight="1">
      <c r="B87" s="51" t="s">
        <v>33</v>
      </c>
      <c r="C87" s="360" t="s">
        <v>408</v>
      </c>
      <c r="D87" s="360"/>
      <c r="E87" s="360"/>
      <c r="F87" s="360"/>
      <c r="G87" s="360"/>
      <c r="H87" s="360"/>
      <c r="I87" s="20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row r="164" spans="2:16" s="7" customFormat="1" ht="9">
      <c r="B164" s="151"/>
      <c r="D164" s="8"/>
      <c r="E164" s="9"/>
      <c r="F164" s="3"/>
      <c r="G164" s="4"/>
      <c r="H164" s="4"/>
      <c r="I164" s="52"/>
      <c r="J164" s="5"/>
      <c r="K164" s="5"/>
      <c r="L164" s="5"/>
      <c r="M164" s="5"/>
      <c r="N164" s="5"/>
      <c r="O164" s="5"/>
      <c r="P164" s="5"/>
    </row>
  </sheetData>
  <sheetProtection/>
  <mergeCells count="8">
    <mergeCell ref="C87:H87"/>
    <mergeCell ref="C85:H8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2:Q164"/>
  <sheetViews>
    <sheetView showZeros="0" zoomScaleSheetLayoutView="16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1865</v>
      </c>
      <c r="D2" s="1"/>
      <c r="E2" s="2"/>
    </row>
    <row r="3" spans="2:8" ht="31.5" customHeight="1">
      <c r="B3" s="2" t="s">
        <v>27</v>
      </c>
      <c r="C3" s="362" t="s">
        <v>493</v>
      </c>
      <c r="D3" s="362" t="s">
        <v>132</v>
      </c>
      <c r="E3" s="362" t="s">
        <v>132</v>
      </c>
      <c r="F3" s="362" t="s">
        <v>132</v>
      </c>
      <c r="G3" s="362" t="s">
        <v>132</v>
      </c>
      <c r="H3" s="362" t="s">
        <v>132</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172934.5128</v>
      </c>
      <c r="E9" s="155" t="s">
        <v>24</v>
      </c>
      <c r="F9" s="162" t="s">
        <v>129</v>
      </c>
      <c r="G9" s="160">
        <v>305592</v>
      </c>
      <c r="H9" s="158">
        <v>880105</v>
      </c>
      <c r="I9" s="52"/>
    </row>
    <row r="10" spans="2:9" s="5" customFormat="1" ht="10.5" customHeight="1">
      <c r="B10" s="188">
        <v>2</v>
      </c>
      <c r="C10" s="167" t="s">
        <v>100</v>
      </c>
      <c r="D10" s="24">
        <f t="shared" si="0"/>
        <v>17633.444</v>
      </c>
      <c r="E10" s="25" t="s">
        <v>24</v>
      </c>
      <c r="F10" s="16" t="s">
        <v>129</v>
      </c>
      <c r="G10" s="17">
        <v>31160</v>
      </c>
      <c r="H10" s="18">
        <v>59827</v>
      </c>
      <c r="I10" s="52"/>
    </row>
    <row r="11" spans="2:9" s="5" customFormat="1" ht="10.5" customHeight="1">
      <c r="B11" s="188">
        <v>3</v>
      </c>
      <c r="C11" s="167" t="s">
        <v>5</v>
      </c>
      <c r="D11" s="24">
        <f t="shared" si="0"/>
        <v>109.7846</v>
      </c>
      <c r="E11" s="25" t="s">
        <v>24</v>
      </c>
      <c r="F11" s="16" t="s">
        <v>129</v>
      </c>
      <c r="G11" s="17">
        <v>194</v>
      </c>
      <c r="H11" s="18">
        <v>164</v>
      </c>
      <c r="I11" s="52"/>
    </row>
    <row r="12" spans="2:9" s="5" customFormat="1" ht="10.5" customHeight="1">
      <c r="B12" s="188">
        <v>4</v>
      </c>
      <c r="C12" s="167" t="s">
        <v>10</v>
      </c>
      <c r="D12" s="24">
        <f t="shared" si="0"/>
        <v>2.2636</v>
      </c>
      <c r="E12" s="25" t="s">
        <v>24</v>
      </c>
      <c r="F12" s="16" t="s">
        <v>129</v>
      </c>
      <c r="G12" s="17">
        <v>4</v>
      </c>
      <c r="H12" s="18">
        <v>3</v>
      </c>
      <c r="I12" s="52"/>
    </row>
    <row r="13" spans="2:9" s="5" customFormat="1" ht="10.5" customHeight="1">
      <c r="B13" s="188">
        <v>5</v>
      </c>
      <c r="C13" s="167" t="s">
        <v>4</v>
      </c>
      <c r="D13" s="24">
        <f t="shared" si="0"/>
        <v>497035.06309999997</v>
      </c>
      <c r="E13" s="25" t="s">
        <v>24</v>
      </c>
      <c r="F13" s="16" t="s">
        <v>129</v>
      </c>
      <c r="G13" s="17">
        <v>878309</v>
      </c>
      <c r="H13" s="18">
        <v>885335</v>
      </c>
      <c r="I13" s="53"/>
    </row>
    <row r="14" spans="2:9" s="5" customFormat="1" ht="10.5" customHeight="1">
      <c r="B14" s="188">
        <v>6</v>
      </c>
      <c r="C14" s="167" t="s">
        <v>6</v>
      </c>
      <c r="D14" s="24">
        <f t="shared" si="0"/>
        <v>6060.223099999999</v>
      </c>
      <c r="E14" s="25" t="s">
        <v>24</v>
      </c>
      <c r="F14" s="16" t="s">
        <v>129</v>
      </c>
      <c r="G14" s="17">
        <v>10709</v>
      </c>
      <c r="H14" s="18">
        <v>4498</v>
      </c>
      <c r="I14" s="52"/>
    </row>
    <row r="15" spans="2:9" s="5" customFormat="1" ht="10.5" customHeight="1">
      <c r="B15" s="188">
        <v>7</v>
      </c>
      <c r="C15" s="167" t="s">
        <v>39</v>
      </c>
      <c r="D15" s="24"/>
      <c r="E15" s="25"/>
      <c r="F15" s="16" t="s">
        <v>108</v>
      </c>
      <c r="G15" s="17">
        <v>98938</v>
      </c>
      <c r="H15" s="18">
        <v>934964</v>
      </c>
      <c r="I15" s="52"/>
    </row>
    <row r="16" spans="2:9" s="5" customFormat="1" ht="10.5" customHeight="1">
      <c r="B16" s="188">
        <v>8</v>
      </c>
      <c r="C16" s="167" t="s">
        <v>101</v>
      </c>
      <c r="D16" s="24"/>
      <c r="E16" s="25"/>
      <c r="F16" s="16" t="s">
        <v>108</v>
      </c>
      <c r="G16" s="17">
        <v>139488</v>
      </c>
      <c r="H16" s="18">
        <v>234340</v>
      </c>
      <c r="I16" s="52"/>
    </row>
    <row r="17" spans="2:9" s="5" customFormat="1" ht="10.5" customHeight="1">
      <c r="B17" s="188">
        <v>9</v>
      </c>
      <c r="C17" s="190" t="s">
        <v>131</v>
      </c>
      <c r="D17" s="24"/>
      <c r="E17" s="25"/>
      <c r="F17" s="16" t="s">
        <v>108</v>
      </c>
      <c r="G17" s="17">
        <v>1670</v>
      </c>
      <c r="H17" s="18">
        <v>2104</v>
      </c>
      <c r="I17" s="52"/>
    </row>
    <row r="18" spans="2:9" s="5" customFormat="1" ht="10.5" customHeight="1">
      <c r="B18" s="188">
        <v>10</v>
      </c>
      <c r="C18" s="167" t="s">
        <v>41</v>
      </c>
      <c r="D18" s="24"/>
      <c r="E18" s="25"/>
      <c r="F18" s="16" t="s">
        <v>108</v>
      </c>
      <c r="G18" s="17">
        <v>32578</v>
      </c>
      <c r="H18" s="18">
        <v>20524</v>
      </c>
      <c r="I18" s="52"/>
    </row>
    <row r="19" spans="2:9" s="5" customFormat="1" ht="10.5" customHeight="1">
      <c r="B19" s="188">
        <v>11</v>
      </c>
      <c r="C19" s="167" t="s">
        <v>428</v>
      </c>
      <c r="D19" s="24"/>
      <c r="E19" s="25"/>
      <c r="F19" s="16" t="s">
        <v>108</v>
      </c>
      <c r="G19" s="17">
        <v>37469</v>
      </c>
      <c r="H19" s="18">
        <v>15737</v>
      </c>
      <c r="I19" s="52"/>
    </row>
    <row r="20" spans="2:9" s="5" customFormat="1" ht="10.5" customHeight="1">
      <c r="B20" s="188">
        <v>12</v>
      </c>
      <c r="C20" s="167" t="s">
        <v>43</v>
      </c>
      <c r="D20" s="24"/>
      <c r="E20" s="25"/>
      <c r="F20" s="16" t="s">
        <v>108</v>
      </c>
      <c r="G20" s="17">
        <v>8384</v>
      </c>
      <c r="H20" s="18">
        <v>10564</v>
      </c>
      <c r="I20" s="52"/>
    </row>
    <row r="21" spans="2:9" s="5" customFormat="1" ht="10.5" customHeight="1">
      <c r="B21" s="188">
        <v>13</v>
      </c>
      <c r="C21" s="167" t="s">
        <v>44</v>
      </c>
      <c r="D21" s="24"/>
      <c r="E21" s="25"/>
      <c r="F21" s="16" t="s">
        <v>108</v>
      </c>
      <c r="G21" s="17">
        <v>105826</v>
      </c>
      <c r="H21" s="18">
        <v>266681</v>
      </c>
      <c r="I21" s="52"/>
    </row>
    <row r="22" spans="2:9" s="5" customFormat="1" ht="22.5" customHeight="1">
      <c r="B22" s="188">
        <v>14</v>
      </c>
      <c r="C22" s="167" t="s">
        <v>460</v>
      </c>
      <c r="D22" s="24">
        <f>G22*56.001</f>
        <v>745877.319</v>
      </c>
      <c r="E22" s="25" t="s">
        <v>25</v>
      </c>
      <c r="F22" s="16" t="s">
        <v>78</v>
      </c>
      <c r="G22" s="17">
        <v>13319</v>
      </c>
      <c r="H22" s="18">
        <v>43951</v>
      </c>
      <c r="I22" s="52"/>
    </row>
    <row r="23" spans="2:9" s="5" customFormat="1" ht="10.5" customHeight="1">
      <c r="B23" s="188">
        <v>15</v>
      </c>
      <c r="C23" s="167" t="s">
        <v>125</v>
      </c>
      <c r="D23" s="24">
        <f>G23*56.001</f>
        <v>1993467.5969999998</v>
      </c>
      <c r="E23" s="25" t="s">
        <v>25</v>
      </c>
      <c r="F23" s="16" t="s">
        <v>78</v>
      </c>
      <c r="G23" s="17">
        <v>35597</v>
      </c>
      <c r="H23" s="18">
        <v>65783</v>
      </c>
      <c r="I23" s="52"/>
    </row>
    <row r="24" spans="2:9" s="5" customFormat="1" ht="10.5" customHeight="1">
      <c r="B24" s="188">
        <v>16</v>
      </c>
      <c r="C24" s="167" t="s">
        <v>46</v>
      </c>
      <c r="D24" s="24"/>
      <c r="E24" s="25"/>
      <c r="F24" s="16" t="s">
        <v>108</v>
      </c>
      <c r="G24" s="17">
        <v>357778</v>
      </c>
      <c r="H24" s="18">
        <v>45080</v>
      </c>
      <c r="I24" s="52"/>
    </row>
    <row r="25" spans="2:9" s="5" customFormat="1" ht="10.5" customHeight="1">
      <c r="B25" s="188">
        <v>17</v>
      </c>
      <c r="C25" s="167" t="s">
        <v>11</v>
      </c>
      <c r="D25" s="26">
        <f>G25*2</f>
        <v>1218634</v>
      </c>
      <c r="E25" s="25" t="s">
        <v>29</v>
      </c>
      <c r="F25" s="16" t="s">
        <v>79</v>
      </c>
      <c r="G25" s="17">
        <v>609317</v>
      </c>
      <c r="H25" s="18">
        <v>25591</v>
      </c>
      <c r="I25" s="52"/>
    </row>
    <row r="26" spans="2:9" s="5" customFormat="1" ht="10.5" customHeight="1">
      <c r="B26" s="188">
        <v>18</v>
      </c>
      <c r="C26" s="167" t="s">
        <v>12</v>
      </c>
      <c r="D26" s="24"/>
      <c r="E26" s="25"/>
      <c r="F26" s="16" t="s">
        <v>108</v>
      </c>
      <c r="G26" s="17">
        <v>1601</v>
      </c>
      <c r="H26" s="18">
        <v>4034</v>
      </c>
      <c r="I26" s="52"/>
    </row>
    <row r="27" spans="2:9" s="5" customFormat="1" ht="10.5" customHeight="1">
      <c r="B27" s="188">
        <v>19</v>
      </c>
      <c r="C27" s="167" t="s">
        <v>47</v>
      </c>
      <c r="D27" s="26"/>
      <c r="E27" s="25"/>
      <c r="F27" s="16" t="s">
        <v>108</v>
      </c>
      <c r="G27" s="17">
        <v>468</v>
      </c>
      <c r="H27" s="18">
        <v>885</v>
      </c>
      <c r="I27" s="52"/>
    </row>
    <row r="28" spans="2:9" s="5" customFormat="1" ht="10.5" customHeight="1">
      <c r="B28" s="188">
        <v>20</v>
      </c>
      <c r="C28" s="167" t="s">
        <v>48</v>
      </c>
      <c r="D28" s="24"/>
      <c r="E28" s="25"/>
      <c r="F28" s="16" t="s">
        <v>108</v>
      </c>
      <c r="G28" s="17">
        <v>7680</v>
      </c>
      <c r="H28" s="18">
        <v>4838</v>
      </c>
      <c r="I28" s="52"/>
    </row>
    <row r="29" spans="2:9" s="5" customFormat="1" ht="10.5" customHeight="1">
      <c r="B29" s="188">
        <v>21</v>
      </c>
      <c r="C29" s="167" t="s">
        <v>1</v>
      </c>
      <c r="D29" s="24"/>
      <c r="E29" s="25"/>
      <c r="F29" s="16" t="s">
        <v>108</v>
      </c>
      <c r="G29" s="17">
        <v>112321</v>
      </c>
      <c r="H29" s="18">
        <v>14152</v>
      </c>
      <c r="I29" s="52"/>
    </row>
    <row r="30" spans="2:9" s="5" customFormat="1" ht="10.5" customHeight="1">
      <c r="B30" s="188">
        <v>22</v>
      </c>
      <c r="C30" s="167" t="s">
        <v>14</v>
      </c>
      <c r="D30" s="24">
        <f>G30*56.001</f>
        <v>11536.206</v>
      </c>
      <c r="E30" s="25" t="s">
        <v>25</v>
      </c>
      <c r="F30" s="16" t="s">
        <v>78</v>
      </c>
      <c r="G30" s="17">
        <v>206</v>
      </c>
      <c r="H30" s="18">
        <v>518</v>
      </c>
      <c r="I30" s="52"/>
    </row>
    <row r="31" spans="2:9" s="5" customFormat="1" ht="10.5" customHeight="1">
      <c r="B31" s="188">
        <v>23</v>
      </c>
      <c r="C31" s="167" t="s">
        <v>102</v>
      </c>
      <c r="D31" s="24"/>
      <c r="E31" s="25"/>
      <c r="F31" s="16" t="s">
        <v>108</v>
      </c>
      <c r="G31" s="17">
        <v>22470</v>
      </c>
      <c r="H31" s="18">
        <v>5662</v>
      </c>
      <c r="I31" s="52"/>
    </row>
    <row r="32" spans="2:9" s="5" customFormat="1" ht="10.5" customHeight="1">
      <c r="B32" s="188">
        <v>24</v>
      </c>
      <c r="C32" s="167" t="s">
        <v>119</v>
      </c>
      <c r="D32" s="24"/>
      <c r="E32" s="25"/>
      <c r="F32" s="16" t="s">
        <v>108</v>
      </c>
      <c r="G32" s="17">
        <v>7003</v>
      </c>
      <c r="H32" s="18">
        <v>882</v>
      </c>
      <c r="I32" s="52"/>
    </row>
    <row r="33" spans="2:9" s="5" customFormat="1" ht="9.75" customHeight="1">
      <c r="B33" s="188">
        <v>25</v>
      </c>
      <c r="C33" s="167" t="s">
        <v>120</v>
      </c>
      <c r="D33" s="24"/>
      <c r="E33" s="25"/>
      <c r="F33" s="16" t="s">
        <v>108</v>
      </c>
      <c r="G33" s="17">
        <v>77568</v>
      </c>
      <c r="H33" s="18">
        <v>5120</v>
      </c>
      <c r="I33" s="52"/>
    </row>
    <row r="34" spans="2:9" s="5" customFormat="1" ht="10.5" customHeight="1">
      <c r="B34" s="188">
        <v>26</v>
      </c>
      <c r="C34" s="167" t="s">
        <v>174</v>
      </c>
      <c r="D34" s="24"/>
      <c r="E34" s="25"/>
      <c r="F34" s="16" t="s">
        <v>108</v>
      </c>
      <c r="G34" s="17">
        <v>3313</v>
      </c>
      <c r="H34" s="18">
        <v>139</v>
      </c>
      <c r="I34" s="52"/>
    </row>
    <row r="35" spans="2:9" s="5" customFormat="1" ht="22.5" customHeight="1">
      <c r="B35" s="188">
        <v>27</v>
      </c>
      <c r="C35" s="170" t="s">
        <v>51</v>
      </c>
      <c r="D35" s="26">
        <f>G35*12</f>
        <v>28308</v>
      </c>
      <c r="E35" s="59" t="s">
        <v>29</v>
      </c>
      <c r="F35" s="213" t="s">
        <v>194</v>
      </c>
      <c r="G35" s="160">
        <v>2359</v>
      </c>
      <c r="H35" s="158">
        <v>99</v>
      </c>
      <c r="I35" s="52"/>
    </row>
    <row r="36" spans="2:9" s="5" customFormat="1" ht="30" customHeight="1">
      <c r="B36" s="188">
        <v>28</v>
      </c>
      <c r="C36" s="170" t="s">
        <v>104</v>
      </c>
      <c r="D36" s="24">
        <f>G36*56.001</f>
        <v>493312.809</v>
      </c>
      <c r="E36" s="25" t="s">
        <v>25</v>
      </c>
      <c r="F36" s="162" t="s">
        <v>78</v>
      </c>
      <c r="G36" s="160">
        <v>8809</v>
      </c>
      <c r="H36" s="158">
        <v>22197</v>
      </c>
      <c r="I36" s="52"/>
    </row>
    <row r="37" spans="2:9" s="5" customFormat="1" ht="40.5" customHeight="1">
      <c r="B37" s="188">
        <v>29</v>
      </c>
      <c r="C37" s="167" t="s">
        <v>105</v>
      </c>
      <c r="D37" s="24">
        <f>G37*56.001</f>
        <v>387190.914</v>
      </c>
      <c r="E37" s="25" t="s">
        <v>25</v>
      </c>
      <c r="F37" s="16" t="s">
        <v>78</v>
      </c>
      <c r="G37" s="17">
        <v>6914</v>
      </c>
      <c r="H37" s="18">
        <v>5808</v>
      </c>
      <c r="I37" s="52"/>
    </row>
    <row r="38" spans="2:9" s="5" customFormat="1" ht="10.5" customHeight="1">
      <c r="B38" s="188">
        <v>30</v>
      </c>
      <c r="C38" s="167" t="s">
        <v>17</v>
      </c>
      <c r="D38" s="24">
        <f>G38*56.001</f>
        <v>701524.527</v>
      </c>
      <c r="E38" s="25" t="s">
        <v>25</v>
      </c>
      <c r="F38" s="16" t="s">
        <v>78</v>
      </c>
      <c r="G38" s="17">
        <v>12527</v>
      </c>
      <c r="H38" s="18">
        <v>31569</v>
      </c>
      <c r="I38" s="52"/>
    </row>
    <row r="39" spans="2:9" s="5" customFormat="1" ht="54" customHeight="1">
      <c r="B39" s="188">
        <v>31</v>
      </c>
      <c r="C39" s="167" t="s">
        <v>468</v>
      </c>
      <c r="D39" s="24">
        <f aca="true" t="shared" si="1" ref="D39:D49">G39*56.001</f>
        <v>63770130.732</v>
      </c>
      <c r="E39" s="25" t="s">
        <v>25</v>
      </c>
      <c r="F39" s="16" t="s">
        <v>78</v>
      </c>
      <c r="G39" s="17">
        <v>1138732</v>
      </c>
      <c r="H39" s="18">
        <v>478268</v>
      </c>
      <c r="I39" s="53" t="s">
        <v>122</v>
      </c>
    </row>
    <row r="40" spans="2:9" s="5" customFormat="1" ht="22.5" customHeight="1">
      <c r="B40" s="188">
        <v>32</v>
      </c>
      <c r="C40" s="167" t="s">
        <v>176</v>
      </c>
      <c r="D40" s="24">
        <f t="shared" si="1"/>
        <v>16407956.993999999</v>
      </c>
      <c r="E40" s="59" t="s">
        <v>25</v>
      </c>
      <c r="F40" s="16" t="s">
        <v>78</v>
      </c>
      <c r="G40" s="17">
        <v>292994</v>
      </c>
      <c r="H40" s="18">
        <v>93172</v>
      </c>
      <c r="I40" s="52"/>
    </row>
    <row r="41" spans="2:9" s="5" customFormat="1" ht="22.5" customHeight="1">
      <c r="B41" s="188">
        <v>33</v>
      </c>
      <c r="C41" s="167" t="s">
        <v>462</v>
      </c>
      <c r="D41" s="24">
        <f t="shared" si="1"/>
        <v>1523955.213</v>
      </c>
      <c r="E41" s="59" t="s">
        <v>25</v>
      </c>
      <c r="F41" s="16" t="s">
        <v>78</v>
      </c>
      <c r="G41" s="17">
        <v>27213</v>
      </c>
      <c r="H41" s="18">
        <v>10287</v>
      </c>
      <c r="I41" s="54"/>
    </row>
    <row r="42" spans="2:9" s="5" customFormat="1" ht="10.5" customHeight="1">
      <c r="B42" s="188">
        <v>34</v>
      </c>
      <c r="C42" s="167" t="s">
        <v>16</v>
      </c>
      <c r="D42" s="24">
        <f t="shared" si="1"/>
        <v>22930393.463999998</v>
      </c>
      <c r="E42" s="59" t="s">
        <v>25</v>
      </c>
      <c r="F42" s="16" t="s">
        <v>78</v>
      </c>
      <c r="G42" s="17">
        <v>409464</v>
      </c>
      <c r="H42" s="18">
        <v>137580</v>
      </c>
      <c r="I42" s="52"/>
    </row>
    <row r="43" spans="2:9" s="5" customFormat="1" ht="10.5" customHeight="1">
      <c r="B43" s="188">
        <v>35</v>
      </c>
      <c r="C43" s="167" t="s">
        <v>57</v>
      </c>
      <c r="D43" s="24">
        <f t="shared" si="1"/>
        <v>13751997.567</v>
      </c>
      <c r="E43" s="59" t="s">
        <v>25</v>
      </c>
      <c r="F43" s="16" t="s">
        <v>78</v>
      </c>
      <c r="G43" s="17">
        <v>245567</v>
      </c>
      <c r="H43" s="18">
        <v>30942</v>
      </c>
      <c r="I43" s="52"/>
    </row>
    <row r="44" spans="2:9" s="5" customFormat="1" ht="10.5" customHeight="1">
      <c r="B44" s="188">
        <v>36</v>
      </c>
      <c r="C44" s="167" t="s">
        <v>58</v>
      </c>
      <c r="D44" s="24">
        <f t="shared" si="1"/>
        <v>16216769.58</v>
      </c>
      <c r="E44" s="59" t="s">
        <v>25</v>
      </c>
      <c r="F44" s="16" t="s">
        <v>78</v>
      </c>
      <c r="G44" s="17">
        <v>289580</v>
      </c>
      <c r="H44" s="18">
        <v>36487</v>
      </c>
      <c r="I44" s="52"/>
    </row>
    <row r="45" spans="2:9" s="5" customFormat="1" ht="30.75" customHeight="1">
      <c r="B45" s="188">
        <v>37</v>
      </c>
      <c r="C45" s="167" t="s">
        <v>106</v>
      </c>
      <c r="D45" s="24">
        <f t="shared" si="1"/>
        <v>2972869.0859999997</v>
      </c>
      <c r="E45" s="59" t="s">
        <v>25</v>
      </c>
      <c r="F45" s="16" t="s">
        <v>78</v>
      </c>
      <c r="G45" s="17">
        <v>53086</v>
      </c>
      <c r="H45" s="18">
        <v>13378</v>
      </c>
      <c r="I45" s="52"/>
    </row>
    <row r="46" spans="2:9" s="5" customFormat="1" ht="10.5" customHeight="1">
      <c r="B46" s="188">
        <v>38</v>
      </c>
      <c r="C46" s="167" t="s">
        <v>429</v>
      </c>
      <c r="D46" s="24">
        <f t="shared" si="1"/>
        <v>16479470.271</v>
      </c>
      <c r="E46" s="59" t="s">
        <v>25</v>
      </c>
      <c r="F46" s="16" t="s">
        <v>78</v>
      </c>
      <c r="G46" s="17">
        <v>294271</v>
      </c>
      <c r="H46" s="18">
        <v>111234</v>
      </c>
      <c r="I46" s="52"/>
    </row>
    <row r="47" spans="2:9" s="5" customFormat="1" ht="10.5" customHeight="1">
      <c r="B47" s="188">
        <v>39</v>
      </c>
      <c r="C47" s="167" t="s">
        <v>61</v>
      </c>
      <c r="D47" s="24">
        <f t="shared" si="1"/>
        <v>746885.3369999999</v>
      </c>
      <c r="E47" s="59" t="s">
        <v>25</v>
      </c>
      <c r="F47" s="16" t="s">
        <v>78</v>
      </c>
      <c r="G47" s="17">
        <v>13337</v>
      </c>
      <c r="H47" s="18">
        <v>10083</v>
      </c>
      <c r="I47" s="52"/>
    </row>
    <row r="48" spans="2:9" s="5" customFormat="1" ht="22.5" customHeight="1">
      <c r="B48" s="188">
        <v>40</v>
      </c>
      <c r="C48" s="167" t="s">
        <v>472</v>
      </c>
      <c r="D48" s="24">
        <f>G48*56.001</f>
        <v>2014355.97</v>
      </c>
      <c r="E48" s="59" t="s">
        <v>25</v>
      </c>
      <c r="F48" s="16" t="s">
        <v>78</v>
      </c>
      <c r="G48" s="17">
        <v>35970</v>
      </c>
      <c r="H48" s="18">
        <v>90645</v>
      </c>
      <c r="I48" s="52"/>
    </row>
    <row r="49" spans="2:9" s="5" customFormat="1" ht="22.5" customHeight="1">
      <c r="B49" s="188">
        <v>41</v>
      </c>
      <c r="C49" s="167" t="s">
        <v>409</v>
      </c>
      <c r="D49" s="24">
        <f t="shared" si="1"/>
        <v>426783.621</v>
      </c>
      <c r="E49" s="59" t="s">
        <v>25</v>
      </c>
      <c r="F49" s="16" t="s">
        <v>78</v>
      </c>
      <c r="G49" s="17">
        <v>7621</v>
      </c>
      <c r="H49" s="18">
        <v>8002</v>
      </c>
      <c r="I49" s="52"/>
    </row>
    <row r="50" spans="2:9" s="5" customFormat="1" ht="10.5" customHeight="1">
      <c r="B50" s="188">
        <v>42</v>
      </c>
      <c r="C50" s="167" t="s">
        <v>430</v>
      </c>
      <c r="D50" s="24">
        <f>G50*56.001</f>
        <v>141290.523</v>
      </c>
      <c r="E50" s="59" t="s">
        <v>25</v>
      </c>
      <c r="F50" s="16" t="s">
        <v>78</v>
      </c>
      <c r="G50" s="17">
        <v>2523</v>
      </c>
      <c r="H50" s="18">
        <v>4240</v>
      </c>
      <c r="I50" s="52"/>
    </row>
    <row r="51" spans="2:9" s="5" customFormat="1" ht="10.5" customHeight="1">
      <c r="B51" s="188">
        <v>43</v>
      </c>
      <c r="C51" s="167" t="s">
        <v>64</v>
      </c>
      <c r="D51" s="24">
        <f>G51*56.001</f>
        <v>100129.788</v>
      </c>
      <c r="E51" s="59" t="s">
        <v>25</v>
      </c>
      <c r="F51" s="16" t="s">
        <v>78</v>
      </c>
      <c r="G51" s="17">
        <v>1788</v>
      </c>
      <c r="H51" s="18">
        <v>5823</v>
      </c>
      <c r="I51" s="52"/>
    </row>
    <row r="52" spans="2:9" s="5" customFormat="1" ht="10.5" customHeight="1">
      <c r="B52" s="188">
        <v>44</v>
      </c>
      <c r="C52" s="167" t="s">
        <v>2</v>
      </c>
      <c r="D52" s="24">
        <f>G52*56.001</f>
        <v>867735.495</v>
      </c>
      <c r="E52" s="59" t="s">
        <v>25</v>
      </c>
      <c r="F52" s="16" t="s">
        <v>78</v>
      </c>
      <c r="G52" s="17">
        <v>15495</v>
      </c>
      <c r="H52" s="18">
        <v>29288</v>
      </c>
      <c r="I52" s="52"/>
    </row>
    <row r="53" spans="2:9" s="5" customFormat="1" ht="10.5" customHeight="1">
      <c r="B53" s="188">
        <v>45</v>
      </c>
      <c r="C53" s="167" t="s">
        <v>3</v>
      </c>
      <c r="D53" s="26">
        <f>G53*1000</f>
        <v>48114000</v>
      </c>
      <c r="E53" s="59" t="s">
        <v>29</v>
      </c>
      <c r="F53" s="16" t="s">
        <v>83</v>
      </c>
      <c r="G53" s="17">
        <v>48114</v>
      </c>
      <c r="H53" s="18">
        <v>60624</v>
      </c>
      <c r="I53" s="52"/>
    </row>
    <row r="54" spans="2:9" s="5" customFormat="1" ht="22.5" customHeight="1">
      <c r="B54" s="188">
        <v>46</v>
      </c>
      <c r="C54" s="167" t="s">
        <v>65</v>
      </c>
      <c r="D54" s="24">
        <f>G54*56.001</f>
        <v>55888.998</v>
      </c>
      <c r="E54" s="59" t="s">
        <v>25</v>
      </c>
      <c r="F54" s="16" t="s">
        <v>78</v>
      </c>
      <c r="G54" s="17">
        <v>998</v>
      </c>
      <c r="H54" s="18">
        <v>3145</v>
      </c>
      <c r="I54" s="52"/>
    </row>
    <row r="55" spans="2:9" s="5" customFormat="1" ht="10.5" customHeight="1">
      <c r="B55" s="188">
        <v>47</v>
      </c>
      <c r="C55" s="167" t="s">
        <v>467</v>
      </c>
      <c r="D55" s="24">
        <f>G55*56.001</f>
        <v>2221447.668</v>
      </c>
      <c r="E55" s="59" t="s">
        <v>25</v>
      </c>
      <c r="F55" s="16" t="s">
        <v>78</v>
      </c>
      <c r="G55" s="159">
        <v>39668</v>
      </c>
      <c r="H55" s="157">
        <v>41651</v>
      </c>
      <c r="I55" s="52"/>
    </row>
    <row r="56" spans="2:9" s="5" customFormat="1" ht="30" customHeight="1">
      <c r="B56" s="188">
        <v>48</v>
      </c>
      <c r="C56" s="167" t="s">
        <v>483</v>
      </c>
      <c r="D56" s="24">
        <f>G56*56.001</f>
        <v>1534203.396</v>
      </c>
      <c r="E56" s="59" t="s">
        <v>25</v>
      </c>
      <c r="F56" s="161" t="s">
        <v>78</v>
      </c>
      <c r="G56" s="159">
        <v>27396</v>
      </c>
      <c r="H56" s="157">
        <v>57530</v>
      </c>
      <c r="I56" s="52"/>
    </row>
    <row r="57" spans="2:9" s="5" customFormat="1" ht="10.5" customHeight="1">
      <c r="B57" s="188">
        <v>49</v>
      </c>
      <c r="C57" s="167" t="s">
        <v>487</v>
      </c>
      <c r="D57" s="154">
        <f>G57*6.820992</f>
        <v>686212.2581760001</v>
      </c>
      <c r="E57" s="156" t="s">
        <v>31</v>
      </c>
      <c r="F57" s="16" t="s">
        <v>82</v>
      </c>
      <c r="G57" s="17">
        <v>100603</v>
      </c>
      <c r="H57" s="18">
        <v>105634</v>
      </c>
      <c r="I57" s="52"/>
    </row>
    <row r="58" spans="2:9" s="5" customFormat="1" ht="10.5" customHeight="1">
      <c r="B58" s="188">
        <v>50</v>
      </c>
      <c r="C58" s="167" t="s">
        <v>7</v>
      </c>
      <c r="D58" s="24">
        <f>G58*56.001</f>
        <v>4917895.818</v>
      </c>
      <c r="E58" s="59" t="s">
        <v>25</v>
      </c>
      <c r="F58" s="16" t="s">
        <v>78</v>
      </c>
      <c r="G58" s="17">
        <v>87818</v>
      </c>
      <c r="H58" s="18">
        <v>7377</v>
      </c>
      <c r="I58" s="52"/>
    </row>
    <row r="59" spans="2:9" s="5" customFormat="1" ht="10.5" customHeight="1">
      <c r="B59" s="188">
        <v>51</v>
      </c>
      <c r="C59" s="170" t="s">
        <v>8</v>
      </c>
      <c r="D59" s="24">
        <f>G59*56.001</f>
        <v>119213808.78</v>
      </c>
      <c r="E59" s="59" t="s">
        <v>25</v>
      </c>
      <c r="F59" s="161" t="s">
        <v>78</v>
      </c>
      <c r="G59" s="159">
        <v>2128780</v>
      </c>
      <c r="H59" s="157">
        <v>51091</v>
      </c>
      <c r="I59" s="52"/>
    </row>
    <row r="60" spans="2:9" s="5" customFormat="1" ht="22.5" customHeight="1">
      <c r="B60" s="188">
        <v>52</v>
      </c>
      <c r="C60" s="170" t="s">
        <v>427</v>
      </c>
      <c r="D60" s="24">
        <f>G60*56.001</f>
        <v>130034.322</v>
      </c>
      <c r="E60" s="25" t="s">
        <v>25</v>
      </c>
      <c r="F60" s="161" t="s">
        <v>78</v>
      </c>
      <c r="G60" s="159">
        <v>2322</v>
      </c>
      <c r="H60" s="157">
        <v>1754</v>
      </c>
      <c r="I60" s="52"/>
    </row>
    <row r="61" spans="2:9" s="5" customFormat="1" ht="10.5" customHeight="1">
      <c r="B61" s="188">
        <v>53</v>
      </c>
      <c r="C61" s="170" t="s">
        <v>67</v>
      </c>
      <c r="D61" s="24">
        <f>G61*56.001</f>
        <v>162794.907</v>
      </c>
      <c r="E61" s="25" t="s">
        <v>25</v>
      </c>
      <c r="F61" s="161" t="s">
        <v>78</v>
      </c>
      <c r="G61" s="159">
        <v>2907</v>
      </c>
      <c r="H61" s="157">
        <v>2075</v>
      </c>
      <c r="I61" s="52"/>
    </row>
    <row r="62" spans="2:9" s="5" customFormat="1" ht="10.5" customHeight="1">
      <c r="B62" s="188">
        <v>54</v>
      </c>
      <c r="C62" s="170" t="s">
        <v>68</v>
      </c>
      <c r="D62" s="24">
        <f>G62*56.001</f>
        <v>275916.92699999997</v>
      </c>
      <c r="E62" s="25" t="s">
        <v>25</v>
      </c>
      <c r="F62" s="161" t="s">
        <v>78</v>
      </c>
      <c r="G62" s="159">
        <v>4927</v>
      </c>
      <c r="H62" s="157">
        <v>414</v>
      </c>
      <c r="I62" s="52"/>
    </row>
    <row r="63" spans="2:9" s="5" customFormat="1" ht="10.5" customHeight="1">
      <c r="B63" s="188">
        <v>55</v>
      </c>
      <c r="C63" s="170" t="s">
        <v>114</v>
      </c>
      <c r="D63" s="26">
        <f>G63*1000</f>
        <v>66347000</v>
      </c>
      <c r="E63" s="25" t="s">
        <v>29</v>
      </c>
      <c r="F63" s="161" t="s">
        <v>83</v>
      </c>
      <c r="G63" s="159">
        <v>66347</v>
      </c>
      <c r="H63" s="157">
        <v>108676</v>
      </c>
      <c r="I63" s="52"/>
    </row>
    <row r="64" spans="2:9" s="5" customFormat="1" ht="10.5" customHeight="1">
      <c r="B64" s="188">
        <v>56</v>
      </c>
      <c r="C64" s="170" t="s">
        <v>70</v>
      </c>
      <c r="D64" s="24">
        <f>G64*56.001</f>
        <v>593498.598</v>
      </c>
      <c r="E64" s="25" t="s">
        <v>25</v>
      </c>
      <c r="F64" s="161" t="s">
        <v>78</v>
      </c>
      <c r="G64" s="159">
        <v>10598</v>
      </c>
      <c r="H64" s="157">
        <v>893</v>
      </c>
      <c r="I64" s="52"/>
    </row>
    <row r="65" spans="2:9" s="5" customFormat="1" ht="10.5" customHeight="1">
      <c r="B65" s="188">
        <v>57</v>
      </c>
      <c r="C65" s="170" t="s">
        <v>20</v>
      </c>
      <c r="D65" s="24">
        <f>G65*6.820992</f>
        <v>38906.938368</v>
      </c>
      <c r="E65" s="25" t="s">
        <v>31</v>
      </c>
      <c r="F65" s="161" t="s">
        <v>36</v>
      </c>
      <c r="G65" s="159">
        <v>5704</v>
      </c>
      <c r="H65" s="157">
        <v>25876</v>
      </c>
      <c r="I65" s="52"/>
    </row>
    <row r="66" spans="2:9" s="5" customFormat="1" ht="10.5" customHeight="1">
      <c r="B66" s="188">
        <v>58</v>
      </c>
      <c r="C66" s="170" t="s">
        <v>21</v>
      </c>
      <c r="D66" s="26">
        <f>G66*100</f>
        <v>93500</v>
      </c>
      <c r="E66" s="25" t="s">
        <v>29</v>
      </c>
      <c r="F66" s="161" t="s">
        <v>84</v>
      </c>
      <c r="G66" s="159">
        <v>935</v>
      </c>
      <c r="H66" s="157">
        <v>471</v>
      </c>
      <c r="I66" s="52"/>
    </row>
    <row r="67" spans="2:9" s="5" customFormat="1" ht="10.5" customHeight="1">
      <c r="B67" s="188">
        <v>59</v>
      </c>
      <c r="C67" s="170" t="s">
        <v>22</v>
      </c>
      <c r="D67" s="24"/>
      <c r="E67" s="25"/>
      <c r="F67" s="161" t="s">
        <v>34</v>
      </c>
      <c r="G67" s="159">
        <v>163622</v>
      </c>
      <c r="H67" s="157">
        <v>13744</v>
      </c>
      <c r="I67" s="52"/>
    </row>
    <row r="68" spans="2:9" s="5" customFormat="1" ht="10.5" customHeight="1">
      <c r="B68" s="188">
        <v>60</v>
      </c>
      <c r="C68" s="170" t="s">
        <v>23</v>
      </c>
      <c r="D68" s="24"/>
      <c r="E68" s="25"/>
      <c r="F68" s="161" t="s">
        <v>34</v>
      </c>
      <c r="G68" s="159">
        <v>33908</v>
      </c>
      <c r="H68" s="157">
        <v>12817</v>
      </c>
      <c r="I68" s="52"/>
    </row>
    <row r="69" spans="2:9" s="5" customFormat="1" ht="10.5" customHeight="1">
      <c r="B69" s="188">
        <v>61</v>
      </c>
      <c r="C69" s="168" t="s">
        <v>35</v>
      </c>
      <c r="D69" s="27">
        <f>G69*56.001</f>
        <v>1981315.38</v>
      </c>
      <c r="E69" s="28" t="s">
        <v>25</v>
      </c>
      <c r="F69" s="19" t="s">
        <v>78</v>
      </c>
      <c r="G69" s="20">
        <v>35380</v>
      </c>
      <c r="H69" s="21">
        <v>2972</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5147327</v>
      </c>
      <c r="I71" s="52"/>
    </row>
    <row r="72" spans="2:9" s="5" customFormat="1" ht="6" customHeight="1">
      <c r="B72" s="188"/>
      <c r="C72" s="199"/>
      <c r="D72" s="11"/>
      <c r="E72" s="12"/>
      <c r="F72" s="164"/>
      <c r="G72" s="13"/>
      <c r="H72" s="200"/>
      <c r="I72" s="52"/>
    </row>
    <row r="73" spans="2:9" s="5" customFormat="1" ht="22.5" customHeight="1">
      <c r="B73" s="188"/>
      <c r="C73" s="10" t="s">
        <v>110</v>
      </c>
      <c r="D73" s="11"/>
      <c r="E73" s="12"/>
      <c r="F73" s="164"/>
      <c r="G73" s="13"/>
      <c r="H73" s="200"/>
      <c r="I73" s="52"/>
    </row>
    <row r="74" spans="2:9" s="5" customFormat="1" ht="10.5" customHeight="1">
      <c r="B74" s="188"/>
      <c r="C74" s="199" t="s">
        <v>203</v>
      </c>
      <c r="D74" s="11"/>
      <c r="E74" s="12"/>
      <c r="F74" s="164"/>
      <c r="G74" s="13"/>
      <c r="H74" s="200">
        <v>907415</v>
      </c>
      <c r="I74" s="52"/>
    </row>
    <row r="75" spans="2:9" s="5" customFormat="1" ht="10.5" customHeight="1">
      <c r="B75" s="188"/>
      <c r="C75" s="199" t="s">
        <v>112</v>
      </c>
      <c r="D75" s="11"/>
      <c r="E75" s="12"/>
      <c r="F75" s="164"/>
      <c r="G75" s="13"/>
      <c r="H75" s="201">
        <v>163598</v>
      </c>
      <c r="I75" s="52"/>
    </row>
    <row r="76" spans="2:9" s="5" customFormat="1" ht="6" customHeight="1">
      <c r="B76" s="188"/>
      <c r="C76" s="199"/>
      <c r="D76" s="11"/>
      <c r="E76" s="12"/>
      <c r="F76" s="164"/>
      <c r="G76" s="13"/>
      <c r="H76" s="200"/>
      <c r="I76" s="52"/>
    </row>
    <row r="77" spans="2:9" s="5" customFormat="1" ht="10.5" customHeight="1">
      <c r="B77" s="188"/>
      <c r="C77" s="10"/>
      <c r="D77" s="11"/>
      <c r="E77" s="12"/>
      <c r="F77" s="178" t="s">
        <v>89</v>
      </c>
      <c r="G77" s="13"/>
      <c r="H77" s="192">
        <f>SUM(H71:H75)</f>
        <v>6218340</v>
      </c>
      <c r="I77" s="52"/>
    </row>
    <row r="78" spans="2:9" s="5" customFormat="1" ht="6" customHeight="1">
      <c r="B78" s="188"/>
      <c r="C78" s="10"/>
      <c r="D78" s="11"/>
      <c r="E78" s="12"/>
      <c r="F78" s="178"/>
      <c r="G78" s="13"/>
      <c r="H78" s="192"/>
      <c r="I78" s="52"/>
    </row>
    <row r="79" spans="2:9" s="5" customFormat="1" ht="10.5" customHeight="1">
      <c r="B79" s="34"/>
      <c r="C79" s="10"/>
      <c r="D79" s="11"/>
      <c r="E79" s="12"/>
      <c r="F79" s="58"/>
      <c r="G79" s="13"/>
      <c r="H79" s="43"/>
      <c r="I79" s="52"/>
    </row>
    <row r="80" spans="2:13" s="5" customFormat="1" ht="9.75" customHeight="1">
      <c r="B80" s="387" t="s">
        <v>26</v>
      </c>
      <c r="C80" s="388" t="s">
        <v>514</v>
      </c>
      <c r="D80" s="388"/>
      <c r="E80" s="388"/>
      <c r="F80" s="388"/>
      <c r="G80" s="388"/>
      <c r="H80" s="388"/>
      <c r="I80" s="7"/>
      <c r="J80" s="52"/>
      <c r="M80" s="55"/>
    </row>
    <row r="81" spans="2:13" s="5" customFormat="1" ht="12.75" customHeight="1">
      <c r="B81" s="387"/>
      <c r="C81" s="388"/>
      <c r="D81" s="388"/>
      <c r="E81" s="388"/>
      <c r="F81" s="388"/>
      <c r="G81" s="388"/>
      <c r="H81" s="388"/>
      <c r="I81" s="7"/>
      <c r="J81" s="52"/>
      <c r="M81" s="55"/>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9" s="5" customFormat="1" ht="11.25">
      <c r="B86" s="29"/>
      <c r="C86" s="7"/>
      <c r="D86" s="8"/>
      <c r="E86" s="9"/>
      <c r="F86" s="3"/>
      <c r="G86" s="15"/>
      <c r="H86" s="15"/>
      <c r="I86" s="52"/>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row r="164" spans="2:16" s="7" customFormat="1" ht="9">
      <c r="B164" s="151"/>
      <c r="D164" s="8"/>
      <c r="E164" s="9"/>
      <c r="F164" s="3"/>
      <c r="G164" s="4"/>
      <c r="H164" s="4"/>
      <c r="I164" s="52"/>
      <c r="J164" s="5"/>
      <c r="K164" s="5"/>
      <c r="L164" s="5"/>
      <c r="M164" s="5"/>
      <c r="N164" s="5"/>
      <c r="O164" s="5"/>
      <c r="P164" s="5"/>
    </row>
  </sheetData>
  <sheetProtection/>
  <mergeCells count="9">
    <mergeCell ref="B80:B81"/>
    <mergeCell ref="C80:H81"/>
    <mergeCell ref="C85:H8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2:Q164"/>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2.28125" style="52" customWidth="1"/>
    <col min="10" max="10" width="1.1484375" style="5" customWidth="1"/>
    <col min="11" max="16" width="11.421875" style="5" customWidth="1"/>
    <col min="17" max="16384" width="11.421875" style="6" customWidth="1"/>
  </cols>
  <sheetData>
    <row r="2" spans="2:5" ht="12.75">
      <c r="B2" s="2" t="s">
        <v>28</v>
      </c>
      <c r="C2" s="33">
        <v>1866</v>
      </c>
      <c r="D2" s="1"/>
      <c r="E2" s="2"/>
    </row>
    <row r="3" spans="2:8" ht="31.5" customHeight="1">
      <c r="B3" s="2" t="s">
        <v>27</v>
      </c>
      <c r="C3" s="362" t="s">
        <v>494</v>
      </c>
      <c r="D3" s="362" t="s">
        <v>132</v>
      </c>
      <c r="E3" s="362" t="s">
        <v>132</v>
      </c>
      <c r="F3" s="362" t="s">
        <v>132</v>
      </c>
      <c r="G3" s="362" t="s">
        <v>132</v>
      </c>
      <c r="H3" s="362" t="s">
        <v>132</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176954.6664</v>
      </c>
      <c r="E9" s="155" t="s">
        <v>24</v>
      </c>
      <c r="F9" s="162" t="s">
        <v>129</v>
      </c>
      <c r="G9" s="160">
        <v>312696</v>
      </c>
      <c r="H9" s="158">
        <v>900566</v>
      </c>
      <c r="I9" s="52"/>
    </row>
    <row r="10" spans="2:9" s="5" customFormat="1" ht="10.5" customHeight="1">
      <c r="B10" s="188">
        <v>2</v>
      </c>
      <c r="C10" s="167" t="s">
        <v>100</v>
      </c>
      <c r="D10" s="24">
        <f t="shared" si="0"/>
        <v>16862.6882</v>
      </c>
      <c r="E10" s="25" t="s">
        <v>24</v>
      </c>
      <c r="F10" s="16" t="s">
        <v>129</v>
      </c>
      <c r="G10" s="17">
        <v>29798</v>
      </c>
      <c r="H10" s="18">
        <v>57212</v>
      </c>
      <c r="I10" s="52"/>
    </row>
    <row r="11" spans="2:9" s="5" customFormat="1" ht="10.5" customHeight="1">
      <c r="B11" s="188">
        <v>3</v>
      </c>
      <c r="C11" s="167" t="s">
        <v>5</v>
      </c>
      <c r="D11" s="24">
        <f t="shared" si="0"/>
        <v>166.9405</v>
      </c>
      <c r="E11" s="25" t="s">
        <v>24</v>
      </c>
      <c r="F11" s="16" t="s">
        <v>129</v>
      </c>
      <c r="G11" s="17">
        <v>295</v>
      </c>
      <c r="H11" s="18">
        <v>249</v>
      </c>
      <c r="I11" s="52"/>
    </row>
    <row r="12" spans="2:9" s="5" customFormat="1" ht="10.5" customHeight="1">
      <c r="B12" s="188">
        <v>4</v>
      </c>
      <c r="C12" s="167" t="s">
        <v>10</v>
      </c>
      <c r="D12" s="24">
        <f t="shared" si="0"/>
        <v>9.0544</v>
      </c>
      <c r="E12" s="25" t="s">
        <v>24</v>
      </c>
      <c r="F12" s="16" t="s">
        <v>129</v>
      </c>
      <c r="G12" s="17">
        <v>16</v>
      </c>
      <c r="H12" s="18">
        <v>14</v>
      </c>
      <c r="I12" s="52"/>
    </row>
    <row r="13" spans="2:9" s="5" customFormat="1" ht="10.5" customHeight="1">
      <c r="B13" s="188">
        <v>5</v>
      </c>
      <c r="C13" s="167" t="s">
        <v>4</v>
      </c>
      <c r="D13" s="24">
        <f t="shared" si="0"/>
        <v>464316.42279999994</v>
      </c>
      <c r="E13" s="25" t="s">
        <v>24</v>
      </c>
      <c r="F13" s="16" t="s">
        <v>129</v>
      </c>
      <c r="G13" s="17">
        <v>820492</v>
      </c>
      <c r="H13" s="18">
        <v>827056</v>
      </c>
      <c r="I13" s="53"/>
    </row>
    <row r="14" spans="2:9" s="5" customFormat="1" ht="10.5" customHeight="1">
      <c r="B14" s="188">
        <v>6</v>
      </c>
      <c r="C14" s="167" t="s">
        <v>6</v>
      </c>
      <c r="D14" s="24">
        <f t="shared" si="0"/>
        <v>5033.1146</v>
      </c>
      <c r="E14" s="25" t="s">
        <v>24</v>
      </c>
      <c r="F14" s="16" t="s">
        <v>129</v>
      </c>
      <c r="G14" s="17">
        <v>8894</v>
      </c>
      <c r="H14" s="18">
        <v>3736</v>
      </c>
      <c r="I14" s="52"/>
    </row>
    <row r="15" spans="2:9" s="5" customFormat="1" ht="10.5" customHeight="1">
      <c r="B15" s="188">
        <v>7</v>
      </c>
      <c r="C15" s="167" t="s">
        <v>39</v>
      </c>
      <c r="D15" s="24"/>
      <c r="E15" s="25"/>
      <c r="F15" s="16" t="s">
        <v>108</v>
      </c>
      <c r="G15" s="17">
        <v>97998</v>
      </c>
      <c r="H15" s="18">
        <v>926086</v>
      </c>
      <c r="I15" s="52"/>
    </row>
    <row r="16" spans="2:9" s="5" customFormat="1" ht="10.5" customHeight="1">
      <c r="B16" s="188">
        <v>8</v>
      </c>
      <c r="C16" s="167" t="s">
        <v>101</v>
      </c>
      <c r="D16" s="24"/>
      <c r="E16" s="25"/>
      <c r="F16" s="16" t="s">
        <v>108</v>
      </c>
      <c r="G16" s="17">
        <v>145800</v>
      </c>
      <c r="H16" s="18">
        <v>244945</v>
      </c>
      <c r="I16" s="52"/>
    </row>
    <row r="17" spans="2:9" s="5" customFormat="1" ht="10.5" customHeight="1">
      <c r="B17" s="188">
        <v>9</v>
      </c>
      <c r="C17" s="190" t="s">
        <v>131</v>
      </c>
      <c r="D17" s="24"/>
      <c r="E17" s="25"/>
      <c r="F17" s="16" t="s">
        <v>108</v>
      </c>
      <c r="G17" s="17">
        <v>200</v>
      </c>
      <c r="H17" s="18">
        <v>252</v>
      </c>
      <c r="I17" s="52"/>
    </row>
    <row r="18" spans="2:9" s="5" customFormat="1" ht="10.5" customHeight="1">
      <c r="B18" s="188">
        <v>10</v>
      </c>
      <c r="C18" s="167" t="s">
        <v>41</v>
      </c>
      <c r="D18" s="24"/>
      <c r="E18" s="25"/>
      <c r="F18" s="16" t="s">
        <v>108</v>
      </c>
      <c r="G18" s="17">
        <v>31727</v>
      </c>
      <c r="H18" s="18">
        <v>19988</v>
      </c>
      <c r="I18" s="52"/>
    </row>
    <row r="19" spans="2:9" s="5" customFormat="1" ht="10.5" customHeight="1">
      <c r="B19" s="188">
        <v>11</v>
      </c>
      <c r="C19" s="167" t="s">
        <v>428</v>
      </c>
      <c r="D19" s="24"/>
      <c r="E19" s="25"/>
      <c r="F19" s="16" t="s">
        <v>108</v>
      </c>
      <c r="G19" s="17">
        <v>42456</v>
      </c>
      <c r="H19" s="18">
        <v>17706</v>
      </c>
      <c r="I19" s="52"/>
    </row>
    <row r="20" spans="2:9" s="5" customFormat="1" ht="10.5" customHeight="1">
      <c r="B20" s="188">
        <v>12</v>
      </c>
      <c r="C20" s="167" t="s">
        <v>43</v>
      </c>
      <c r="D20" s="24"/>
      <c r="E20" s="25"/>
      <c r="F20" s="16" t="s">
        <v>108</v>
      </c>
      <c r="G20" s="17">
        <v>7015</v>
      </c>
      <c r="H20" s="18">
        <v>8840</v>
      </c>
      <c r="I20" s="52"/>
    </row>
    <row r="21" spans="2:9" s="5" customFormat="1" ht="10.5" customHeight="1">
      <c r="B21" s="188">
        <v>13</v>
      </c>
      <c r="C21" s="167" t="s">
        <v>44</v>
      </c>
      <c r="D21" s="24"/>
      <c r="E21" s="25"/>
      <c r="F21" s="16" t="s">
        <v>108</v>
      </c>
      <c r="G21" s="17">
        <v>99464</v>
      </c>
      <c r="H21" s="18">
        <v>250651</v>
      </c>
      <c r="I21" s="52"/>
    </row>
    <row r="22" spans="2:9" s="5" customFormat="1" ht="22.5" customHeight="1">
      <c r="B22" s="188">
        <v>14</v>
      </c>
      <c r="C22" s="167" t="s">
        <v>460</v>
      </c>
      <c r="D22" s="24">
        <f>G22*56.001</f>
        <v>919424.418</v>
      </c>
      <c r="E22" s="25" t="s">
        <v>25</v>
      </c>
      <c r="F22" s="16" t="s">
        <v>78</v>
      </c>
      <c r="G22" s="17">
        <v>16418</v>
      </c>
      <c r="H22" s="18">
        <v>54177</v>
      </c>
      <c r="I22" s="52"/>
    </row>
    <row r="23" spans="2:9" s="5" customFormat="1" ht="10.5" customHeight="1">
      <c r="B23" s="188">
        <v>15</v>
      </c>
      <c r="C23" s="167" t="s">
        <v>125</v>
      </c>
      <c r="D23" s="24">
        <f>G23*56.001</f>
        <v>2181854.961</v>
      </c>
      <c r="E23" s="25" t="s">
        <v>25</v>
      </c>
      <c r="F23" s="16" t="s">
        <v>78</v>
      </c>
      <c r="G23" s="17">
        <v>38961</v>
      </c>
      <c r="H23" s="18">
        <v>71999</v>
      </c>
      <c r="I23" s="52"/>
    </row>
    <row r="24" spans="2:9" s="5" customFormat="1" ht="10.5" customHeight="1">
      <c r="B24" s="188">
        <v>16</v>
      </c>
      <c r="C24" s="167" t="s">
        <v>46</v>
      </c>
      <c r="D24" s="24"/>
      <c r="E24" s="25"/>
      <c r="F24" s="16" t="s">
        <v>108</v>
      </c>
      <c r="G24" s="17">
        <v>326789</v>
      </c>
      <c r="H24" s="18">
        <v>41175</v>
      </c>
      <c r="I24" s="52"/>
    </row>
    <row r="25" spans="2:9" s="5" customFormat="1" ht="10.5" customHeight="1">
      <c r="B25" s="188">
        <v>17</v>
      </c>
      <c r="C25" s="167" t="s">
        <v>11</v>
      </c>
      <c r="D25" s="26">
        <f>G25*2</f>
        <v>1418488</v>
      </c>
      <c r="E25" s="25" t="s">
        <v>29</v>
      </c>
      <c r="F25" s="16" t="s">
        <v>79</v>
      </c>
      <c r="G25" s="17">
        <v>709244</v>
      </c>
      <c r="H25" s="18">
        <v>29788</v>
      </c>
      <c r="I25" s="52"/>
    </row>
    <row r="26" spans="2:9" s="5" customFormat="1" ht="10.5" customHeight="1">
      <c r="B26" s="188">
        <v>18</v>
      </c>
      <c r="C26" s="167" t="s">
        <v>12</v>
      </c>
      <c r="D26" s="24"/>
      <c r="E26" s="25"/>
      <c r="F26" s="16" t="s">
        <v>108</v>
      </c>
      <c r="G26" s="17">
        <v>1513</v>
      </c>
      <c r="H26" s="18">
        <v>3813</v>
      </c>
      <c r="I26" s="52"/>
    </row>
    <row r="27" spans="2:9" s="5" customFormat="1" ht="10.5" customHeight="1">
      <c r="B27" s="188">
        <v>19</v>
      </c>
      <c r="C27" s="167" t="s">
        <v>47</v>
      </c>
      <c r="D27" s="26"/>
      <c r="E27" s="25"/>
      <c r="F27" s="16" t="s">
        <v>108</v>
      </c>
      <c r="G27" s="17">
        <v>997</v>
      </c>
      <c r="H27" s="18">
        <v>1884</v>
      </c>
      <c r="I27" s="52"/>
    </row>
    <row r="28" spans="2:9" s="5" customFormat="1" ht="10.5" customHeight="1">
      <c r="B28" s="188">
        <v>20</v>
      </c>
      <c r="C28" s="167" t="s">
        <v>48</v>
      </c>
      <c r="D28" s="24"/>
      <c r="E28" s="25"/>
      <c r="F28" s="16" t="s">
        <v>108</v>
      </c>
      <c r="G28" s="17">
        <v>8953</v>
      </c>
      <c r="H28" s="18">
        <v>5640</v>
      </c>
      <c r="I28" s="52"/>
    </row>
    <row r="29" spans="2:9" s="5" customFormat="1" ht="10.5" customHeight="1">
      <c r="B29" s="188">
        <v>21</v>
      </c>
      <c r="C29" s="167" t="s">
        <v>1</v>
      </c>
      <c r="D29" s="24"/>
      <c r="E29" s="25"/>
      <c r="F29" s="16" t="s">
        <v>108</v>
      </c>
      <c r="G29" s="17">
        <v>119751</v>
      </c>
      <c r="H29" s="18">
        <v>15089</v>
      </c>
      <c r="I29" s="52"/>
    </row>
    <row r="30" spans="2:9" s="5" customFormat="1" ht="10.5" customHeight="1">
      <c r="B30" s="188">
        <v>22</v>
      </c>
      <c r="C30" s="167" t="s">
        <v>14</v>
      </c>
      <c r="D30" s="24">
        <f>G30*56.001</f>
        <v>10304.184</v>
      </c>
      <c r="E30" s="25" t="s">
        <v>25</v>
      </c>
      <c r="F30" s="16" t="s">
        <v>78</v>
      </c>
      <c r="G30" s="17">
        <v>184</v>
      </c>
      <c r="H30" s="18">
        <v>464</v>
      </c>
      <c r="I30" s="52"/>
    </row>
    <row r="31" spans="2:9" s="5" customFormat="1" ht="10.5" customHeight="1">
      <c r="B31" s="188">
        <v>23</v>
      </c>
      <c r="C31" s="167" t="s">
        <v>102</v>
      </c>
      <c r="D31" s="24"/>
      <c r="E31" s="25"/>
      <c r="F31" s="16" t="s">
        <v>108</v>
      </c>
      <c r="G31" s="17">
        <v>20788</v>
      </c>
      <c r="H31" s="18">
        <v>5239</v>
      </c>
      <c r="I31" s="52"/>
    </row>
    <row r="32" spans="2:9" s="5" customFormat="1" ht="10.5" customHeight="1">
      <c r="B32" s="188">
        <v>24</v>
      </c>
      <c r="C32" s="167" t="s">
        <v>119</v>
      </c>
      <c r="D32" s="24"/>
      <c r="E32" s="25"/>
      <c r="F32" s="16" t="s">
        <v>108</v>
      </c>
      <c r="G32" s="17">
        <v>8211</v>
      </c>
      <c r="H32" s="18">
        <v>1035</v>
      </c>
      <c r="I32" s="52"/>
    </row>
    <row r="33" spans="2:9" s="5" customFormat="1" ht="9.75" customHeight="1">
      <c r="B33" s="188">
        <v>25</v>
      </c>
      <c r="C33" s="167" t="s">
        <v>120</v>
      </c>
      <c r="D33" s="24"/>
      <c r="E33" s="25"/>
      <c r="F33" s="16" t="s">
        <v>108</v>
      </c>
      <c r="G33" s="17">
        <v>59806</v>
      </c>
      <c r="H33" s="18">
        <v>3947</v>
      </c>
      <c r="I33" s="52"/>
    </row>
    <row r="34" spans="2:9" s="5" customFormat="1" ht="10.5" customHeight="1">
      <c r="B34" s="188">
        <v>26</v>
      </c>
      <c r="C34" s="167" t="s">
        <v>174</v>
      </c>
      <c r="D34" s="24"/>
      <c r="E34" s="25"/>
      <c r="F34" s="16" t="s">
        <v>108</v>
      </c>
      <c r="G34" s="17">
        <v>1813</v>
      </c>
      <c r="H34" s="18">
        <v>76</v>
      </c>
      <c r="I34" s="52"/>
    </row>
    <row r="35" spans="2:9" s="5" customFormat="1" ht="22.5" customHeight="1">
      <c r="B35" s="188">
        <v>27</v>
      </c>
      <c r="C35" s="170" t="s">
        <v>51</v>
      </c>
      <c r="D35" s="26">
        <f>G35*12</f>
        <v>50040</v>
      </c>
      <c r="E35" s="59" t="s">
        <v>29</v>
      </c>
      <c r="F35" s="213" t="s">
        <v>194</v>
      </c>
      <c r="G35" s="160">
        <v>4170</v>
      </c>
      <c r="H35" s="158">
        <v>175</v>
      </c>
      <c r="I35" s="52"/>
    </row>
    <row r="36" spans="2:9" s="5" customFormat="1" ht="30" customHeight="1">
      <c r="B36" s="188">
        <v>28</v>
      </c>
      <c r="C36" s="170" t="s">
        <v>104</v>
      </c>
      <c r="D36" s="24">
        <f>G36*56.001</f>
        <v>485864.676</v>
      </c>
      <c r="E36" s="25" t="s">
        <v>25</v>
      </c>
      <c r="F36" s="162" t="s">
        <v>78</v>
      </c>
      <c r="G36" s="160">
        <v>8676</v>
      </c>
      <c r="H36" s="158">
        <v>21866</v>
      </c>
      <c r="I36" s="52"/>
    </row>
    <row r="37" spans="2:9" s="5" customFormat="1" ht="40.5" customHeight="1">
      <c r="B37" s="188">
        <v>29</v>
      </c>
      <c r="C37" s="167" t="s">
        <v>105</v>
      </c>
      <c r="D37" s="24">
        <f>G37*56.001</f>
        <v>407967.285</v>
      </c>
      <c r="E37" s="25" t="s">
        <v>25</v>
      </c>
      <c r="F37" s="16" t="s">
        <v>78</v>
      </c>
      <c r="G37" s="17">
        <v>7285</v>
      </c>
      <c r="H37" s="18">
        <v>6120</v>
      </c>
      <c r="I37" s="52"/>
    </row>
    <row r="38" spans="2:9" s="5" customFormat="1" ht="10.5" customHeight="1">
      <c r="B38" s="188">
        <v>30</v>
      </c>
      <c r="C38" s="167" t="s">
        <v>17</v>
      </c>
      <c r="D38" s="24">
        <f>G38*56.001</f>
        <v>663219.843</v>
      </c>
      <c r="E38" s="25" t="s">
        <v>25</v>
      </c>
      <c r="F38" s="16" t="s">
        <v>78</v>
      </c>
      <c r="G38" s="17">
        <v>11843</v>
      </c>
      <c r="H38" s="18">
        <v>29843</v>
      </c>
      <c r="I38" s="52"/>
    </row>
    <row r="39" spans="2:9" s="5" customFormat="1" ht="54" customHeight="1">
      <c r="B39" s="188">
        <v>31</v>
      </c>
      <c r="C39" s="167" t="s">
        <v>468</v>
      </c>
      <c r="D39" s="24">
        <f aca="true" t="shared" si="1" ref="D39:D49">G39*56.001</f>
        <v>67048149.267</v>
      </c>
      <c r="E39" s="25" t="s">
        <v>25</v>
      </c>
      <c r="F39" s="16" t="s">
        <v>78</v>
      </c>
      <c r="G39" s="17">
        <v>1197267</v>
      </c>
      <c r="H39" s="18">
        <v>502852</v>
      </c>
      <c r="I39" s="53" t="s">
        <v>122</v>
      </c>
    </row>
    <row r="40" spans="2:9" s="5" customFormat="1" ht="22.5" customHeight="1">
      <c r="B40" s="188">
        <v>32</v>
      </c>
      <c r="C40" s="167" t="s">
        <v>176</v>
      </c>
      <c r="D40" s="24">
        <f>G40*56.001</f>
        <v>16399500.842999998</v>
      </c>
      <c r="E40" s="59" t="s">
        <v>25</v>
      </c>
      <c r="F40" s="16" t="s">
        <v>78</v>
      </c>
      <c r="G40" s="17">
        <v>292843</v>
      </c>
      <c r="H40" s="18">
        <v>93124</v>
      </c>
      <c r="I40" s="52"/>
    </row>
    <row r="41" spans="2:9" s="5" customFormat="1" ht="22.5" customHeight="1">
      <c r="B41" s="188">
        <v>33</v>
      </c>
      <c r="C41" s="167" t="s">
        <v>462</v>
      </c>
      <c r="D41" s="24">
        <f t="shared" si="1"/>
        <v>1620052.929</v>
      </c>
      <c r="E41" s="59" t="s">
        <v>25</v>
      </c>
      <c r="F41" s="16" t="s">
        <v>78</v>
      </c>
      <c r="G41" s="17">
        <v>28929</v>
      </c>
      <c r="H41" s="18">
        <v>10935</v>
      </c>
      <c r="I41" s="54"/>
    </row>
    <row r="42" spans="2:9" s="5" customFormat="1" ht="10.5" customHeight="1">
      <c r="B42" s="188">
        <v>34</v>
      </c>
      <c r="C42" s="167" t="s">
        <v>16</v>
      </c>
      <c r="D42" s="24">
        <f t="shared" si="1"/>
        <v>25364420.928</v>
      </c>
      <c r="E42" s="59" t="s">
        <v>25</v>
      </c>
      <c r="F42" s="16" t="s">
        <v>78</v>
      </c>
      <c r="G42" s="17">
        <v>452928</v>
      </c>
      <c r="H42" s="18">
        <v>152184</v>
      </c>
      <c r="I42" s="52"/>
    </row>
    <row r="43" spans="2:9" s="5" customFormat="1" ht="10.5" customHeight="1">
      <c r="B43" s="188">
        <v>35</v>
      </c>
      <c r="C43" s="167" t="s">
        <v>57</v>
      </c>
      <c r="D43" s="24">
        <f t="shared" si="1"/>
        <v>15811994.352</v>
      </c>
      <c r="E43" s="59" t="s">
        <v>25</v>
      </c>
      <c r="F43" s="16" t="s">
        <v>78</v>
      </c>
      <c r="G43" s="17">
        <v>282352</v>
      </c>
      <c r="H43" s="18">
        <v>35576</v>
      </c>
      <c r="I43" s="52"/>
    </row>
    <row r="44" spans="2:9" s="5" customFormat="1" ht="10.5" customHeight="1">
      <c r="B44" s="188">
        <v>36</v>
      </c>
      <c r="C44" s="167" t="s">
        <v>58</v>
      </c>
      <c r="D44" s="24">
        <f t="shared" si="1"/>
        <v>16969311.018</v>
      </c>
      <c r="E44" s="59" t="s">
        <v>25</v>
      </c>
      <c r="F44" s="16" t="s">
        <v>78</v>
      </c>
      <c r="G44" s="17">
        <v>303018</v>
      </c>
      <c r="H44" s="18">
        <v>38180</v>
      </c>
      <c r="I44" s="52"/>
    </row>
    <row r="45" spans="2:9" s="5" customFormat="1" ht="30.75" customHeight="1">
      <c r="B45" s="188">
        <v>37</v>
      </c>
      <c r="C45" s="167" t="s">
        <v>106</v>
      </c>
      <c r="D45" s="24">
        <f t="shared" si="1"/>
        <v>1571388.0599999998</v>
      </c>
      <c r="E45" s="59" t="s">
        <v>25</v>
      </c>
      <c r="F45" s="16" t="s">
        <v>78</v>
      </c>
      <c r="G45" s="17">
        <v>28060</v>
      </c>
      <c r="H45" s="18">
        <v>7071</v>
      </c>
      <c r="I45" s="52"/>
    </row>
    <row r="46" spans="2:9" s="5" customFormat="1" ht="10.5" customHeight="1">
      <c r="B46" s="188">
        <v>38</v>
      </c>
      <c r="C46" s="167" t="s">
        <v>429</v>
      </c>
      <c r="D46" s="24">
        <f t="shared" si="1"/>
        <v>9724741.652999999</v>
      </c>
      <c r="E46" s="59" t="s">
        <v>25</v>
      </c>
      <c r="F46" s="16" t="s">
        <v>78</v>
      </c>
      <c r="G46" s="17">
        <v>173653</v>
      </c>
      <c r="H46" s="18">
        <v>65641</v>
      </c>
      <c r="I46" s="52"/>
    </row>
    <row r="47" spans="2:9" s="5" customFormat="1" ht="10.5" customHeight="1">
      <c r="B47" s="188">
        <v>39</v>
      </c>
      <c r="C47" s="167" t="s">
        <v>61</v>
      </c>
      <c r="D47" s="24">
        <f t="shared" si="1"/>
        <v>733221.093</v>
      </c>
      <c r="E47" s="59" t="s">
        <v>25</v>
      </c>
      <c r="F47" s="16" t="s">
        <v>78</v>
      </c>
      <c r="G47" s="17">
        <v>13093</v>
      </c>
      <c r="H47" s="18">
        <v>9898</v>
      </c>
      <c r="I47" s="52"/>
    </row>
    <row r="48" spans="2:9" s="5" customFormat="1" ht="22.5" customHeight="1">
      <c r="B48" s="188">
        <v>40</v>
      </c>
      <c r="C48" s="167" t="s">
        <v>464</v>
      </c>
      <c r="D48" s="24">
        <f>G48*56.001</f>
        <v>2381386.5239999997</v>
      </c>
      <c r="E48" s="59" t="s">
        <v>25</v>
      </c>
      <c r="F48" s="16" t="s">
        <v>78</v>
      </c>
      <c r="G48" s="17">
        <v>42524</v>
      </c>
      <c r="H48" s="18">
        <v>107161</v>
      </c>
      <c r="I48" s="52"/>
    </row>
    <row r="49" spans="2:9" s="5" customFormat="1" ht="22.5" customHeight="1">
      <c r="B49" s="188">
        <v>41</v>
      </c>
      <c r="C49" s="167" t="s">
        <v>409</v>
      </c>
      <c r="D49" s="24">
        <f t="shared" si="1"/>
        <v>418327.47</v>
      </c>
      <c r="E49" s="59" t="s">
        <v>25</v>
      </c>
      <c r="F49" s="16" t="s">
        <v>78</v>
      </c>
      <c r="G49" s="17">
        <v>7470</v>
      </c>
      <c r="H49" s="18">
        <v>7844</v>
      </c>
      <c r="I49" s="52"/>
    </row>
    <row r="50" spans="2:9" s="5" customFormat="1" ht="10.5" customHeight="1">
      <c r="B50" s="188">
        <v>42</v>
      </c>
      <c r="C50" s="167" t="s">
        <v>430</v>
      </c>
      <c r="D50" s="24">
        <f>G50*56.001</f>
        <v>181499.24099999998</v>
      </c>
      <c r="E50" s="59" t="s">
        <v>25</v>
      </c>
      <c r="F50" s="16" t="s">
        <v>78</v>
      </c>
      <c r="G50" s="17">
        <v>3241</v>
      </c>
      <c r="H50" s="18">
        <v>5445</v>
      </c>
      <c r="I50" s="52"/>
    </row>
    <row r="51" spans="2:9" s="5" customFormat="1" ht="10.5" customHeight="1">
      <c r="B51" s="188">
        <v>43</v>
      </c>
      <c r="C51" s="167" t="s">
        <v>140</v>
      </c>
      <c r="D51" s="24">
        <f>G51*56.001</f>
        <v>81929.463</v>
      </c>
      <c r="E51" s="59" t="s">
        <v>25</v>
      </c>
      <c r="F51" s="16" t="s">
        <v>78</v>
      </c>
      <c r="G51" s="17">
        <v>1463</v>
      </c>
      <c r="H51" s="18">
        <v>4767</v>
      </c>
      <c r="I51" s="52"/>
    </row>
    <row r="52" spans="2:9" s="5" customFormat="1" ht="10.5" customHeight="1">
      <c r="B52" s="188">
        <v>44</v>
      </c>
      <c r="C52" s="167" t="s">
        <v>2</v>
      </c>
      <c r="D52" s="24">
        <f>G52*56.001</f>
        <v>1017930.1769999999</v>
      </c>
      <c r="E52" s="59" t="s">
        <v>25</v>
      </c>
      <c r="F52" s="16" t="s">
        <v>78</v>
      </c>
      <c r="G52" s="17">
        <v>18177</v>
      </c>
      <c r="H52" s="18">
        <v>34354</v>
      </c>
      <c r="I52" s="52"/>
    </row>
    <row r="53" spans="2:9" s="5" customFormat="1" ht="10.5" customHeight="1">
      <c r="B53" s="188">
        <v>45</v>
      </c>
      <c r="C53" s="167" t="s">
        <v>3</v>
      </c>
      <c r="D53" s="26">
        <f>G53*1000</f>
        <v>49240000</v>
      </c>
      <c r="E53" s="59" t="s">
        <v>29</v>
      </c>
      <c r="F53" s="16" t="s">
        <v>83</v>
      </c>
      <c r="G53" s="17">
        <v>49240</v>
      </c>
      <c r="H53" s="18">
        <v>62043</v>
      </c>
      <c r="I53" s="52"/>
    </row>
    <row r="54" spans="2:9" s="5" customFormat="1" ht="22.5" customHeight="1">
      <c r="B54" s="188">
        <v>46</v>
      </c>
      <c r="C54" s="167" t="s">
        <v>65</v>
      </c>
      <c r="D54" s="24">
        <f>G54*56.001</f>
        <v>62777.121</v>
      </c>
      <c r="E54" s="59" t="s">
        <v>25</v>
      </c>
      <c r="F54" s="16" t="s">
        <v>78</v>
      </c>
      <c r="G54" s="17">
        <v>1121</v>
      </c>
      <c r="H54" s="18">
        <v>3532</v>
      </c>
      <c r="I54" s="52"/>
    </row>
    <row r="55" spans="2:9" s="5" customFormat="1" ht="10.5" customHeight="1">
      <c r="B55" s="188">
        <v>47</v>
      </c>
      <c r="C55" s="167" t="s">
        <v>467</v>
      </c>
      <c r="D55" s="24">
        <f>G55*56.001</f>
        <v>2047788.5669999998</v>
      </c>
      <c r="E55" s="59" t="s">
        <v>25</v>
      </c>
      <c r="F55" s="16" t="s">
        <v>78</v>
      </c>
      <c r="G55" s="159">
        <v>36567</v>
      </c>
      <c r="H55" s="157">
        <v>38395</v>
      </c>
      <c r="I55" s="52"/>
    </row>
    <row r="56" spans="2:9" s="5" customFormat="1" ht="30" customHeight="1">
      <c r="B56" s="188">
        <v>48</v>
      </c>
      <c r="C56" s="167" t="s">
        <v>483</v>
      </c>
      <c r="D56" s="24">
        <f>G56*56.001</f>
        <v>1375272.558</v>
      </c>
      <c r="E56" s="59" t="s">
        <v>25</v>
      </c>
      <c r="F56" s="161" t="s">
        <v>78</v>
      </c>
      <c r="G56" s="159">
        <v>24558</v>
      </c>
      <c r="H56" s="157">
        <v>51571</v>
      </c>
      <c r="I56" s="52"/>
    </row>
    <row r="57" spans="2:9" s="5" customFormat="1" ht="10.5" customHeight="1">
      <c r="B57" s="188">
        <v>49</v>
      </c>
      <c r="C57" s="167" t="s">
        <v>487</v>
      </c>
      <c r="D57" s="154">
        <f>G57*6.820992</f>
        <v>611174.525184</v>
      </c>
      <c r="E57" s="156" t="s">
        <v>31</v>
      </c>
      <c r="F57" s="16" t="s">
        <v>82</v>
      </c>
      <c r="G57" s="17">
        <v>89602</v>
      </c>
      <c r="H57" s="18">
        <v>94082</v>
      </c>
      <c r="I57" s="52"/>
    </row>
    <row r="58" spans="2:9" s="5" customFormat="1" ht="10.5" customHeight="1">
      <c r="B58" s="188">
        <v>50</v>
      </c>
      <c r="C58" s="167" t="s">
        <v>7</v>
      </c>
      <c r="D58" s="24">
        <f>G58*56.001</f>
        <v>4151690.136</v>
      </c>
      <c r="E58" s="59" t="s">
        <v>25</v>
      </c>
      <c r="F58" s="16" t="s">
        <v>78</v>
      </c>
      <c r="G58" s="17">
        <v>74136</v>
      </c>
      <c r="H58" s="18">
        <v>6228</v>
      </c>
      <c r="I58" s="52"/>
    </row>
    <row r="59" spans="2:9" s="5" customFormat="1" ht="10.5" customHeight="1">
      <c r="B59" s="188">
        <v>51</v>
      </c>
      <c r="C59" s="170" t="s">
        <v>8</v>
      </c>
      <c r="D59" s="24">
        <f>G59*56.001</f>
        <v>152622213.348</v>
      </c>
      <c r="E59" s="59" t="s">
        <v>25</v>
      </c>
      <c r="F59" s="161" t="s">
        <v>78</v>
      </c>
      <c r="G59" s="159">
        <v>2725348</v>
      </c>
      <c r="H59" s="157">
        <v>65409</v>
      </c>
      <c r="I59" s="52"/>
    </row>
    <row r="60" spans="2:9" s="5" customFormat="1" ht="22.5" customHeight="1">
      <c r="B60" s="188">
        <v>52</v>
      </c>
      <c r="C60" s="170" t="s">
        <v>427</v>
      </c>
      <c r="D60" s="24">
        <f>G60*56.001</f>
        <v>452376.078</v>
      </c>
      <c r="E60" s="25" t="s">
        <v>25</v>
      </c>
      <c r="F60" s="161" t="s">
        <v>78</v>
      </c>
      <c r="G60" s="159">
        <v>8078</v>
      </c>
      <c r="H60" s="157">
        <v>4265</v>
      </c>
      <c r="I60" s="52"/>
    </row>
    <row r="61" spans="2:9" s="5" customFormat="1" ht="10.5" customHeight="1">
      <c r="B61" s="188">
        <v>53</v>
      </c>
      <c r="C61" s="170" t="s">
        <v>67</v>
      </c>
      <c r="D61" s="24">
        <f>G61*56.001</f>
        <v>115138.056</v>
      </c>
      <c r="E61" s="25" t="s">
        <v>25</v>
      </c>
      <c r="F61" s="161" t="s">
        <v>78</v>
      </c>
      <c r="G61" s="159">
        <v>2056</v>
      </c>
      <c r="H61" s="157">
        <v>1467</v>
      </c>
      <c r="I61" s="52"/>
    </row>
    <row r="62" spans="2:9" s="5" customFormat="1" ht="10.5" customHeight="1">
      <c r="B62" s="188">
        <v>54</v>
      </c>
      <c r="C62" s="170" t="s">
        <v>68</v>
      </c>
      <c r="D62" s="24">
        <f>G62*56.001</f>
        <v>275300.91599999997</v>
      </c>
      <c r="E62" s="25" t="s">
        <v>25</v>
      </c>
      <c r="F62" s="161" t="s">
        <v>78</v>
      </c>
      <c r="G62" s="159">
        <v>4916</v>
      </c>
      <c r="H62" s="157">
        <v>413</v>
      </c>
      <c r="I62" s="52"/>
    </row>
    <row r="63" spans="2:9" s="5" customFormat="1" ht="10.5" customHeight="1">
      <c r="B63" s="188">
        <v>55</v>
      </c>
      <c r="C63" s="170" t="s">
        <v>114</v>
      </c>
      <c r="D63" s="26">
        <f>G63*1000</f>
        <v>43421000</v>
      </c>
      <c r="E63" s="25" t="s">
        <v>29</v>
      </c>
      <c r="F63" s="161" t="s">
        <v>83</v>
      </c>
      <c r="G63" s="159">
        <v>43421</v>
      </c>
      <c r="H63" s="157">
        <v>71124</v>
      </c>
      <c r="I63" s="52"/>
    </row>
    <row r="64" spans="2:9" s="5" customFormat="1" ht="10.5" customHeight="1">
      <c r="B64" s="188">
        <v>56</v>
      </c>
      <c r="C64" s="170" t="s">
        <v>70</v>
      </c>
      <c r="D64" s="24">
        <f>G64*56.001</f>
        <v>323853.783</v>
      </c>
      <c r="E64" s="25" t="s">
        <v>25</v>
      </c>
      <c r="F64" s="161" t="s">
        <v>78</v>
      </c>
      <c r="G64" s="159">
        <v>5783</v>
      </c>
      <c r="H64" s="157">
        <v>486</v>
      </c>
      <c r="I64" s="52"/>
    </row>
    <row r="65" spans="2:9" s="5" customFormat="1" ht="10.5" customHeight="1">
      <c r="B65" s="188">
        <v>57</v>
      </c>
      <c r="C65" s="170" t="s">
        <v>20</v>
      </c>
      <c r="D65" s="24">
        <f>G65*6.820992</f>
        <v>29152.919808000002</v>
      </c>
      <c r="E65" s="25" t="s">
        <v>31</v>
      </c>
      <c r="F65" s="161" t="s">
        <v>36</v>
      </c>
      <c r="G65" s="159">
        <v>4274</v>
      </c>
      <c r="H65" s="157">
        <v>19392</v>
      </c>
      <c r="I65" s="52"/>
    </row>
    <row r="66" spans="2:9" s="5" customFormat="1" ht="10.5" customHeight="1">
      <c r="B66" s="188">
        <v>58</v>
      </c>
      <c r="C66" s="170" t="s">
        <v>21</v>
      </c>
      <c r="D66" s="26">
        <f>G66*100</f>
        <v>106734.99999999999</v>
      </c>
      <c r="E66" s="25" t="s">
        <v>29</v>
      </c>
      <c r="F66" s="161" t="s">
        <v>84</v>
      </c>
      <c r="G66" s="294">
        <v>1067.35</v>
      </c>
      <c r="H66" s="157">
        <v>538</v>
      </c>
      <c r="I66" s="50" t="s">
        <v>33</v>
      </c>
    </row>
    <row r="67" spans="2:9" s="5" customFormat="1" ht="10.5" customHeight="1">
      <c r="B67" s="188">
        <v>59</v>
      </c>
      <c r="C67" s="170" t="s">
        <v>22</v>
      </c>
      <c r="D67" s="24"/>
      <c r="E67" s="25"/>
      <c r="F67" s="161" t="s">
        <v>34</v>
      </c>
      <c r="G67" s="159">
        <v>97147</v>
      </c>
      <c r="H67" s="157">
        <v>8160</v>
      </c>
      <c r="I67" s="52"/>
    </row>
    <row r="68" spans="2:9" s="5" customFormat="1" ht="10.5" customHeight="1">
      <c r="B68" s="188">
        <v>60</v>
      </c>
      <c r="C68" s="170" t="s">
        <v>23</v>
      </c>
      <c r="D68" s="24"/>
      <c r="E68" s="25"/>
      <c r="F68" s="161" t="s">
        <v>34</v>
      </c>
      <c r="G68" s="159">
        <v>22966</v>
      </c>
      <c r="H68" s="157">
        <v>8680</v>
      </c>
      <c r="I68" s="52"/>
    </row>
    <row r="69" spans="2:9" s="5" customFormat="1" ht="10.5" customHeight="1">
      <c r="B69" s="188">
        <v>61</v>
      </c>
      <c r="C69" s="168" t="s">
        <v>35</v>
      </c>
      <c r="D69" s="27">
        <f>G69*56.001</f>
        <v>1022130.252</v>
      </c>
      <c r="E69" s="28" t="s">
        <v>25</v>
      </c>
      <c r="F69" s="19" t="s">
        <v>78</v>
      </c>
      <c r="G69" s="20">
        <v>18252</v>
      </c>
      <c r="H69" s="21">
        <v>1533</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5061981</v>
      </c>
      <c r="I71" s="50" t="s">
        <v>133</v>
      </c>
    </row>
    <row r="72" spans="2:9" s="5" customFormat="1" ht="6" customHeight="1">
      <c r="B72" s="188"/>
      <c r="C72" s="199"/>
      <c r="D72" s="11"/>
      <c r="E72" s="12"/>
      <c r="F72" s="164"/>
      <c r="G72" s="13"/>
      <c r="H72" s="200"/>
      <c r="I72" s="52"/>
    </row>
    <row r="73" spans="2:9" s="5" customFormat="1" ht="22.5" customHeight="1">
      <c r="B73" s="188"/>
      <c r="C73" s="10" t="s">
        <v>110</v>
      </c>
      <c r="D73" s="11"/>
      <c r="E73" s="12"/>
      <c r="F73" s="164"/>
      <c r="G73" s="13"/>
      <c r="H73" s="200"/>
      <c r="I73" s="52"/>
    </row>
    <row r="74" spans="2:9" s="5" customFormat="1" ht="10.5" customHeight="1">
      <c r="B74" s="188"/>
      <c r="C74" s="199" t="s">
        <v>203</v>
      </c>
      <c r="D74" s="11"/>
      <c r="E74" s="12"/>
      <c r="F74" s="164"/>
      <c r="G74" s="13"/>
      <c r="H74" s="201">
        <v>941336</v>
      </c>
      <c r="I74" s="50" t="s">
        <v>406</v>
      </c>
    </row>
    <row r="75" spans="2:9" s="5" customFormat="1" ht="6" customHeight="1">
      <c r="B75" s="188"/>
      <c r="C75" s="199"/>
      <c r="D75" s="11"/>
      <c r="E75" s="12"/>
      <c r="F75" s="164"/>
      <c r="G75" s="13"/>
      <c r="H75" s="200"/>
      <c r="I75" s="52"/>
    </row>
    <row r="76" spans="2:9" s="5" customFormat="1" ht="10.5" customHeight="1">
      <c r="B76" s="188"/>
      <c r="C76" s="10"/>
      <c r="D76" s="11"/>
      <c r="E76" s="12"/>
      <c r="F76" s="178" t="s">
        <v>89</v>
      </c>
      <c r="G76" s="13"/>
      <c r="H76" s="192">
        <f>SUM(H71:H74)</f>
        <v>6003317</v>
      </c>
      <c r="I76" s="50" t="s">
        <v>133</v>
      </c>
    </row>
    <row r="77" spans="2:9" s="5" customFormat="1" ht="6" customHeight="1">
      <c r="B77" s="188"/>
      <c r="C77" s="10"/>
      <c r="D77" s="11"/>
      <c r="E77" s="12"/>
      <c r="F77" s="178"/>
      <c r="G77" s="13"/>
      <c r="H77" s="192"/>
      <c r="I77" s="52"/>
    </row>
    <row r="78" spans="2:9" s="5" customFormat="1" ht="10.5" customHeight="1">
      <c r="B78" s="34"/>
      <c r="C78" s="10"/>
      <c r="D78" s="11"/>
      <c r="E78" s="12"/>
      <c r="F78" s="58"/>
      <c r="G78" s="13"/>
      <c r="H78" s="43"/>
      <c r="I78" s="52"/>
    </row>
    <row r="79" spans="2:13" s="5" customFormat="1" ht="9.75" customHeight="1">
      <c r="B79" s="387" t="s">
        <v>26</v>
      </c>
      <c r="C79" s="388" t="s">
        <v>145</v>
      </c>
      <c r="D79" s="388"/>
      <c r="E79" s="388"/>
      <c r="F79" s="388"/>
      <c r="G79" s="388"/>
      <c r="H79" s="388"/>
      <c r="I79" s="7"/>
      <c r="J79" s="52"/>
      <c r="M79" s="55"/>
    </row>
    <row r="80" spans="2:13" s="5" customFormat="1" ht="12.75" customHeight="1">
      <c r="B80" s="387"/>
      <c r="C80" s="388"/>
      <c r="D80" s="388"/>
      <c r="E80" s="388"/>
      <c r="F80" s="388"/>
      <c r="G80" s="388"/>
      <c r="H80" s="388"/>
      <c r="I80" s="7"/>
      <c r="J80" s="52"/>
      <c r="M80" s="55"/>
    </row>
    <row r="81" spans="2:9" s="5" customFormat="1" ht="50.25" customHeight="1">
      <c r="B81" s="151"/>
      <c r="C81" s="7"/>
      <c r="D81" s="8"/>
      <c r="E81" s="9"/>
      <c r="F81" s="3"/>
      <c r="G81" s="15"/>
      <c r="H81" s="15"/>
      <c r="I81" s="52"/>
    </row>
    <row r="82" spans="2:9" s="5" customFormat="1" ht="11.25">
      <c r="B82" s="29" t="s">
        <v>402</v>
      </c>
      <c r="C82" s="7"/>
      <c r="D82" s="8"/>
      <c r="E82" s="9"/>
      <c r="F82" s="3"/>
      <c r="G82" s="15"/>
      <c r="H82" s="15"/>
      <c r="I82" s="52"/>
    </row>
    <row r="83" spans="2:9" s="5" customFormat="1" ht="9">
      <c r="B83" s="151"/>
      <c r="C83" s="7"/>
      <c r="D83" s="8"/>
      <c r="E83" s="9"/>
      <c r="F83" s="3"/>
      <c r="G83" s="15"/>
      <c r="H83" s="15"/>
      <c r="I83" s="52"/>
    </row>
    <row r="84" spans="2:12" s="67" customFormat="1" ht="36" customHeight="1">
      <c r="B84" s="125"/>
      <c r="C84" s="339" t="s">
        <v>489</v>
      </c>
      <c r="D84" s="339"/>
      <c r="E84" s="339"/>
      <c r="F84" s="339"/>
      <c r="G84" s="339"/>
      <c r="H84" s="339"/>
      <c r="I84" s="66"/>
      <c r="L84" s="68"/>
    </row>
    <row r="85" spans="2:9" s="5" customFormat="1" ht="11.25">
      <c r="B85" s="29"/>
      <c r="C85" s="7"/>
      <c r="D85" s="8"/>
      <c r="E85" s="9"/>
      <c r="F85" s="3"/>
      <c r="G85" s="15"/>
      <c r="H85" s="15"/>
      <c r="I85" s="52"/>
    </row>
    <row r="86" spans="2:9" s="5" customFormat="1" ht="37.5" customHeight="1">
      <c r="B86" s="51" t="s">
        <v>33</v>
      </c>
      <c r="C86" s="360" t="s">
        <v>407</v>
      </c>
      <c r="D86" s="360"/>
      <c r="E86" s="360"/>
      <c r="F86" s="360"/>
      <c r="G86" s="360"/>
      <c r="H86" s="360"/>
      <c r="I86" s="52"/>
    </row>
    <row r="87" spans="2:16" s="7" customFormat="1" ht="27.75" customHeight="1">
      <c r="B87" s="51" t="s">
        <v>133</v>
      </c>
      <c r="C87" s="360" t="s">
        <v>135</v>
      </c>
      <c r="D87" s="360"/>
      <c r="E87" s="360"/>
      <c r="F87" s="360"/>
      <c r="G87" s="360"/>
      <c r="H87" s="360"/>
      <c r="I87" s="202"/>
      <c r="J87" s="5"/>
      <c r="K87" s="5"/>
      <c r="L87" s="5"/>
      <c r="M87" s="5"/>
      <c r="N87" s="5"/>
      <c r="O87" s="5"/>
      <c r="P87" s="5"/>
    </row>
    <row r="88" spans="2:16" s="7" customFormat="1" ht="13.5" customHeight="1">
      <c r="B88" s="51" t="s">
        <v>406</v>
      </c>
      <c r="C88" s="339" t="s">
        <v>134</v>
      </c>
      <c r="D88" s="339"/>
      <c r="E88" s="339"/>
      <c r="F88" s="339"/>
      <c r="G88" s="339"/>
      <c r="H88" s="339"/>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row r="164" spans="2:16" s="7" customFormat="1" ht="9">
      <c r="B164" s="151"/>
      <c r="D164" s="8"/>
      <c r="E164" s="9"/>
      <c r="F164" s="3"/>
      <c r="G164" s="4"/>
      <c r="H164" s="4"/>
      <c r="I164" s="52"/>
      <c r="J164" s="5"/>
      <c r="K164" s="5"/>
      <c r="L164" s="5"/>
      <c r="M164" s="5"/>
      <c r="N164" s="5"/>
      <c r="O164" s="5"/>
      <c r="P164" s="5"/>
    </row>
  </sheetData>
  <sheetProtection/>
  <mergeCells count="12">
    <mergeCell ref="C88:H88"/>
    <mergeCell ref="C87:H87"/>
    <mergeCell ref="B79:B80"/>
    <mergeCell ref="C79:H80"/>
    <mergeCell ref="C84:H84"/>
    <mergeCell ref="C86:H86"/>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Q161"/>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1867</v>
      </c>
      <c r="D2" s="1"/>
      <c r="E2" s="2"/>
    </row>
    <row r="3" spans="2:8" ht="31.5" customHeight="1">
      <c r="B3" s="2" t="s">
        <v>27</v>
      </c>
      <c r="C3" s="362" t="s">
        <v>495</v>
      </c>
      <c r="D3" s="362" t="s">
        <v>136</v>
      </c>
      <c r="E3" s="362" t="s">
        <v>136</v>
      </c>
      <c r="F3" s="362" t="s">
        <v>136</v>
      </c>
      <c r="G3" s="362" t="s">
        <v>136</v>
      </c>
      <c r="H3" s="362" t="s">
        <v>136</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155305.596</v>
      </c>
      <c r="E9" s="155" t="s">
        <v>24</v>
      </c>
      <c r="F9" s="162" t="s">
        <v>129</v>
      </c>
      <c r="G9" s="160">
        <v>274440</v>
      </c>
      <c r="H9" s="158">
        <v>790387</v>
      </c>
      <c r="I9" s="52"/>
    </row>
    <row r="10" spans="2:9" s="5" customFormat="1" ht="10.5" customHeight="1">
      <c r="B10" s="188">
        <v>2</v>
      </c>
      <c r="C10" s="167" t="s">
        <v>100</v>
      </c>
      <c r="D10" s="24">
        <f t="shared" si="0"/>
        <v>27237.8988</v>
      </c>
      <c r="E10" s="25" t="s">
        <v>24</v>
      </c>
      <c r="F10" s="16" t="s">
        <v>129</v>
      </c>
      <c r="G10" s="17">
        <v>48132</v>
      </c>
      <c r="H10" s="18">
        <v>92414</v>
      </c>
      <c r="I10" s="52"/>
    </row>
    <row r="11" spans="2:9" s="5" customFormat="1" ht="10.5" customHeight="1">
      <c r="B11" s="188">
        <v>3</v>
      </c>
      <c r="C11" s="167" t="s">
        <v>5</v>
      </c>
      <c r="D11" s="24">
        <f t="shared" si="0"/>
        <v>506.48049999999995</v>
      </c>
      <c r="E11" s="25" t="s">
        <v>24</v>
      </c>
      <c r="F11" s="16" t="s">
        <v>129</v>
      </c>
      <c r="G11" s="17">
        <v>895</v>
      </c>
      <c r="H11" s="18">
        <v>756</v>
      </c>
      <c r="I11" s="52"/>
    </row>
    <row r="12" spans="2:9" s="5" customFormat="1" ht="10.5" customHeight="1">
      <c r="B12" s="188">
        <v>4</v>
      </c>
      <c r="C12" s="167" t="s">
        <v>10</v>
      </c>
      <c r="D12" s="24">
        <f t="shared" si="0"/>
        <v>2.8295</v>
      </c>
      <c r="E12" s="25" t="s">
        <v>24</v>
      </c>
      <c r="F12" s="16" t="s">
        <v>129</v>
      </c>
      <c r="G12" s="17">
        <v>5</v>
      </c>
      <c r="H12" s="18">
        <v>4</v>
      </c>
      <c r="I12" s="52"/>
    </row>
    <row r="13" spans="2:9" s="5" customFormat="1" ht="10.5" customHeight="1">
      <c r="B13" s="188">
        <v>5</v>
      </c>
      <c r="C13" s="167" t="s">
        <v>4</v>
      </c>
      <c r="D13" s="24">
        <f t="shared" si="0"/>
        <v>450292.289</v>
      </c>
      <c r="E13" s="25" t="s">
        <v>24</v>
      </c>
      <c r="F13" s="16" t="s">
        <v>129</v>
      </c>
      <c r="G13" s="17">
        <v>795710</v>
      </c>
      <c r="H13" s="18">
        <v>802076</v>
      </c>
      <c r="I13" s="53"/>
    </row>
    <row r="14" spans="2:9" s="5" customFormat="1" ht="10.5" customHeight="1">
      <c r="B14" s="188">
        <v>6</v>
      </c>
      <c r="C14" s="167" t="s">
        <v>6</v>
      </c>
      <c r="D14" s="24">
        <f t="shared" si="0"/>
        <v>4831.088299999999</v>
      </c>
      <c r="E14" s="25" t="s">
        <v>24</v>
      </c>
      <c r="F14" s="16" t="s">
        <v>129</v>
      </c>
      <c r="G14" s="17">
        <v>8537</v>
      </c>
      <c r="H14" s="18">
        <v>3586</v>
      </c>
      <c r="I14" s="52"/>
    </row>
    <row r="15" spans="2:9" s="5" customFormat="1" ht="10.5" customHeight="1">
      <c r="B15" s="188">
        <v>7</v>
      </c>
      <c r="C15" s="167" t="s">
        <v>426</v>
      </c>
      <c r="D15" s="24"/>
      <c r="E15" s="25"/>
      <c r="F15" s="16" t="s">
        <v>108</v>
      </c>
      <c r="G15" s="17">
        <v>97011</v>
      </c>
      <c r="H15" s="18">
        <v>916754</v>
      </c>
      <c r="I15" s="52"/>
    </row>
    <row r="16" spans="2:9" s="5" customFormat="1" ht="10.5" customHeight="1">
      <c r="B16" s="188">
        <v>8</v>
      </c>
      <c r="C16" s="167" t="s">
        <v>101</v>
      </c>
      <c r="D16" s="24"/>
      <c r="E16" s="25"/>
      <c r="F16" s="16" t="s">
        <v>108</v>
      </c>
      <c r="G16" s="17">
        <v>125156</v>
      </c>
      <c r="H16" s="18">
        <v>210263</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41</v>
      </c>
      <c r="D18" s="24"/>
      <c r="E18" s="25"/>
      <c r="F18" s="16" t="s">
        <v>108</v>
      </c>
      <c r="G18" s="17">
        <v>32176</v>
      </c>
      <c r="H18" s="18">
        <v>20271</v>
      </c>
      <c r="I18" s="52"/>
    </row>
    <row r="19" spans="2:9" s="5" customFormat="1" ht="10.5" customHeight="1">
      <c r="B19" s="188">
        <v>11</v>
      </c>
      <c r="C19" s="167" t="s">
        <v>428</v>
      </c>
      <c r="D19" s="24"/>
      <c r="E19" s="25"/>
      <c r="F19" s="16" t="s">
        <v>108</v>
      </c>
      <c r="G19" s="17">
        <v>34470</v>
      </c>
      <c r="H19" s="18">
        <v>14477</v>
      </c>
      <c r="I19" s="52"/>
    </row>
    <row r="20" spans="2:9" s="5" customFormat="1" ht="10.5" customHeight="1">
      <c r="B20" s="188">
        <v>12</v>
      </c>
      <c r="C20" s="167" t="s">
        <v>43</v>
      </c>
      <c r="D20" s="24"/>
      <c r="E20" s="25"/>
      <c r="F20" s="16" t="s">
        <v>108</v>
      </c>
      <c r="G20" s="17">
        <v>6334</v>
      </c>
      <c r="H20" s="18">
        <v>7982</v>
      </c>
      <c r="I20" s="52"/>
    </row>
    <row r="21" spans="2:9" s="5" customFormat="1" ht="10.5" customHeight="1">
      <c r="B21" s="188">
        <v>13</v>
      </c>
      <c r="C21" s="167" t="s">
        <v>44</v>
      </c>
      <c r="D21" s="24"/>
      <c r="E21" s="25"/>
      <c r="F21" s="16" t="s">
        <v>108</v>
      </c>
      <c r="G21" s="17">
        <v>98039</v>
      </c>
      <c r="H21" s="18">
        <v>247069</v>
      </c>
      <c r="I21" s="52"/>
    </row>
    <row r="22" spans="2:9" s="5" customFormat="1" ht="22.5" customHeight="1">
      <c r="B22" s="188">
        <v>14</v>
      </c>
      <c r="C22" s="167" t="s">
        <v>460</v>
      </c>
      <c r="D22" s="24">
        <f>G22*56.001</f>
        <v>892711.941</v>
      </c>
      <c r="E22" s="25" t="s">
        <v>25</v>
      </c>
      <c r="F22" s="16" t="s">
        <v>78</v>
      </c>
      <c r="G22" s="17">
        <v>15941</v>
      </c>
      <c r="H22" s="18">
        <v>52607</v>
      </c>
      <c r="I22" s="52"/>
    </row>
    <row r="23" spans="2:9" s="5" customFormat="1" ht="10.5" customHeight="1">
      <c r="B23" s="188">
        <v>15</v>
      </c>
      <c r="C23" s="167" t="s">
        <v>125</v>
      </c>
      <c r="D23" s="24">
        <f>G23*56.001</f>
        <v>2719016.553</v>
      </c>
      <c r="E23" s="25" t="s">
        <v>25</v>
      </c>
      <c r="F23" s="16" t="s">
        <v>78</v>
      </c>
      <c r="G23" s="17">
        <v>48553</v>
      </c>
      <c r="H23" s="18">
        <v>89725</v>
      </c>
      <c r="I23" s="52"/>
    </row>
    <row r="24" spans="2:9" s="5" customFormat="1" ht="10.5" customHeight="1">
      <c r="B24" s="188">
        <v>16</v>
      </c>
      <c r="C24" s="167" t="s">
        <v>46</v>
      </c>
      <c r="D24" s="24"/>
      <c r="E24" s="25"/>
      <c r="F24" s="16" t="s">
        <v>108</v>
      </c>
      <c r="G24" s="17">
        <v>337827</v>
      </c>
      <c r="H24" s="18">
        <v>42566</v>
      </c>
      <c r="I24" s="52"/>
    </row>
    <row r="25" spans="2:9" s="5" customFormat="1" ht="10.5" customHeight="1">
      <c r="B25" s="188">
        <v>17</v>
      </c>
      <c r="C25" s="167" t="s">
        <v>11</v>
      </c>
      <c r="D25" s="26">
        <f>G25*2</f>
        <v>1853948</v>
      </c>
      <c r="E25" s="25" t="s">
        <v>29</v>
      </c>
      <c r="F25" s="16" t="s">
        <v>79</v>
      </c>
      <c r="G25" s="17">
        <v>926974</v>
      </c>
      <c r="H25" s="18">
        <v>38933</v>
      </c>
      <c r="I25" s="52"/>
    </row>
    <row r="26" spans="2:9" s="5" customFormat="1" ht="10.5" customHeight="1">
      <c r="B26" s="188">
        <v>18</v>
      </c>
      <c r="C26" s="167" t="s">
        <v>12</v>
      </c>
      <c r="D26" s="24"/>
      <c r="E26" s="25"/>
      <c r="F26" s="16" t="s">
        <v>108</v>
      </c>
      <c r="G26" s="17">
        <v>1612</v>
      </c>
      <c r="H26" s="18">
        <v>4062</v>
      </c>
      <c r="I26" s="52"/>
    </row>
    <row r="27" spans="2:9" s="5" customFormat="1" ht="10.5" customHeight="1">
      <c r="B27" s="188">
        <v>19</v>
      </c>
      <c r="C27" s="167" t="s">
        <v>47</v>
      </c>
      <c r="D27" s="26"/>
      <c r="E27" s="25"/>
      <c r="F27" s="16" t="s">
        <v>108</v>
      </c>
      <c r="G27" s="17">
        <v>860</v>
      </c>
      <c r="H27" s="18">
        <v>1625</v>
      </c>
      <c r="I27" s="52"/>
    </row>
    <row r="28" spans="2:9" s="5" customFormat="1" ht="10.5" customHeight="1">
      <c r="B28" s="188">
        <v>20</v>
      </c>
      <c r="C28" s="167" t="s">
        <v>48</v>
      </c>
      <c r="D28" s="24"/>
      <c r="E28" s="25"/>
      <c r="F28" s="16" t="s">
        <v>108</v>
      </c>
      <c r="G28" s="17">
        <v>8810</v>
      </c>
      <c r="H28" s="18">
        <v>5551</v>
      </c>
      <c r="I28" s="52"/>
    </row>
    <row r="29" spans="2:9" s="5" customFormat="1" ht="10.5" customHeight="1">
      <c r="B29" s="188">
        <v>21</v>
      </c>
      <c r="C29" s="167" t="s">
        <v>1</v>
      </c>
      <c r="D29" s="24"/>
      <c r="E29" s="25"/>
      <c r="F29" s="16" t="s">
        <v>108</v>
      </c>
      <c r="G29" s="17">
        <v>85302</v>
      </c>
      <c r="H29" s="18">
        <v>10748</v>
      </c>
      <c r="I29" s="52"/>
    </row>
    <row r="30" spans="2:9" s="5" customFormat="1" ht="10.5" customHeight="1">
      <c r="B30" s="188">
        <v>22</v>
      </c>
      <c r="C30" s="167" t="s">
        <v>14</v>
      </c>
      <c r="D30" s="24">
        <f>G30*56.001</f>
        <v>12264.219</v>
      </c>
      <c r="E30" s="25" t="s">
        <v>25</v>
      </c>
      <c r="F30" s="16" t="s">
        <v>78</v>
      </c>
      <c r="G30" s="17">
        <v>219</v>
      </c>
      <c r="H30" s="18">
        <v>551</v>
      </c>
      <c r="I30" s="52"/>
    </row>
    <row r="31" spans="2:9" s="5" customFormat="1" ht="10.5" customHeight="1">
      <c r="B31" s="188">
        <v>23</v>
      </c>
      <c r="C31" s="167" t="s">
        <v>102</v>
      </c>
      <c r="D31" s="24"/>
      <c r="E31" s="25"/>
      <c r="F31" s="16" t="s">
        <v>108</v>
      </c>
      <c r="G31" s="17">
        <v>15301</v>
      </c>
      <c r="H31" s="18">
        <v>3856</v>
      </c>
      <c r="I31" s="52"/>
    </row>
    <row r="32" spans="2:9" s="5" customFormat="1" ht="10.5" customHeight="1">
      <c r="B32" s="188">
        <v>24</v>
      </c>
      <c r="C32" s="167" t="s">
        <v>119</v>
      </c>
      <c r="D32" s="24"/>
      <c r="E32" s="25"/>
      <c r="F32" s="16" t="s">
        <v>108</v>
      </c>
      <c r="G32" s="17">
        <v>6154</v>
      </c>
      <c r="H32" s="18">
        <v>775</v>
      </c>
      <c r="I32" s="52"/>
    </row>
    <row r="33" spans="2:9" s="5" customFormat="1" ht="9.75" customHeight="1">
      <c r="B33" s="188">
        <v>25</v>
      </c>
      <c r="C33" s="167" t="s">
        <v>120</v>
      </c>
      <c r="D33" s="24"/>
      <c r="E33" s="25"/>
      <c r="F33" s="16" t="s">
        <v>108</v>
      </c>
      <c r="G33" s="17">
        <v>57915</v>
      </c>
      <c r="H33" s="18">
        <v>3822</v>
      </c>
      <c r="I33" s="52"/>
    </row>
    <row r="34" spans="2:9" s="5" customFormat="1" ht="10.5" customHeight="1">
      <c r="B34" s="188">
        <v>26</v>
      </c>
      <c r="C34" s="167" t="s">
        <v>174</v>
      </c>
      <c r="D34" s="24"/>
      <c r="E34" s="25"/>
      <c r="F34" s="16" t="s">
        <v>108</v>
      </c>
      <c r="G34" s="17">
        <v>1828</v>
      </c>
      <c r="H34" s="18">
        <v>77</v>
      </c>
      <c r="I34" s="52"/>
    </row>
    <row r="35" spans="2:9" s="5" customFormat="1" ht="22.5" customHeight="1">
      <c r="B35" s="188">
        <v>27</v>
      </c>
      <c r="C35" s="170" t="s">
        <v>51</v>
      </c>
      <c r="D35" s="26">
        <f>G35*12</f>
        <v>29808</v>
      </c>
      <c r="E35" s="59" t="s">
        <v>29</v>
      </c>
      <c r="F35" s="213" t="s">
        <v>194</v>
      </c>
      <c r="G35" s="160">
        <v>2484</v>
      </c>
      <c r="H35" s="158">
        <v>104</v>
      </c>
      <c r="I35" s="52"/>
    </row>
    <row r="36" spans="2:9" s="5" customFormat="1" ht="30" customHeight="1">
      <c r="B36" s="188">
        <v>28</v>
      </c>
      <c r="C36" s="170" t="s">
        <v>104</v>
      </c>
      <c r="D36" s="24">
        <f>G36*56.001</f>
        <v>457024.16099999996</v>
      </c>
      <c r="E36" s="25" t="s">
        <v>25</v>
      </c>
      <c r="F36" s="162" t="s">
        <v>78</v>
      </c>
      <c r="G36" s="160">
        <v>8161</v>
      </c>
      <c r="H36" s="158">
        <v>20565</v>
      </c>
      <c r="I36" s="52"/>
    </row>
    <row r="37" spans="2:9" s="5" customFormat="1" ht="40.5" customHeight="1">
      <c r="B37" s="188">
        <v>29</v>
      </c>
      <c r="C37" s="167" t="s">
        <v>105</v>
      </c>
      <c r="D37" s="24">
        <f>G37*56.001</f>
        <v>379742.78099999996</v>
      </c>
      <c r="E37" s="25" t="s">
        <v>25</v>
      </c>
      <c r="F37" s="16" t="s">
        <v>78</v>
      </c>
      <c r="G37" s="17">
        <v>6781</v>
      </c>
      <c r="H37" s="18">
        <v>5696</v>
      </c>
      <c r="I37" s="52"/>
    </row>
    <row r="38" spans="2:9" s="5" customFormat="1" ht="10.5" customHeight="1">
      <c r="B38" s="188">
        <v>30</v>
      </c>
      <c r="C38" s="167" t="s">
        <v>17</v>
      </c>
      <c r="D38" s="24">
        <f>G38*56.001</f>
        <v>577706.316</v>
      </c>
      <c r="E38" s="25" t="s">
        <v>25</v>
      </c>
      <c r="F38" s="16" t="s">
        <v>78</v>
      </c>
      <c r="G38" s="17">
        <v>10316</v>
      </c>
      <c r="H38" s="18">
        <v>25995</v>
      </c>
      <c r="I38" s="52"/>
    </row>
    <row r="39" spans="2:9" s="5" customFormat="1" ht="54" customHeight="1">
      <c r="B39" s="188">
        <v>31</v>
      </c>
      <c r="C39" s="167" t="s">
        <v>461</v>
      </c>
      <c r="D39" s="24">
        <f aca="true" t="shared" si="1" ref="D39:D49">G39*56.001</f>
        <v>61351783.548</v>
      </c>
      <c r="E39" s="25" t="s">
        <v>25</v>
      </c>
      <c r="F39" s="16" t="s">
        <v>78</v>
      </c>
      <c r="G39" s="17">
        <v>1095548</v>
      </c>
      <c r="H39" s="18">
        <v>460130</v>
      </c>
      <c r="I39" s="53" t="s">
        <v>122</v>
      </c>
    </row>
    <row r="40" spans="2:9" s="5" customFormat="1" ht="22.5" customHeight="1">
      <c r="B40" s="188">
        <v>32</v>
      </c>
      <c r="C40" s="167" t="s">
        <v>176</v>
      </c>
      <c r="D40" s="24">
        <f t="shared" si="1"/>
        <v>15309945.387</v>
      </c>
      <c r="E40" s="59" t="s">
        <v>25</v>
      </c>
      <c r="F40" s="16" t="s">
        <v>78</v>
      </c>
      <c r="G40" s="17">
        <v>273387</v>
      </c>
      <c r="H40" s="18">
        <v>86937</v>
      </c>
      <c r="I40" s="52"/>
    </row>
    <row r="41" spans="2:9" s="5" customFormat="1" ht="22.5" customHeight="1">
      <c r="B41" s="188">
        <v>33</v>
      </c>
      <c r="C41" s="167" t="s">
        <v>462</v>
      </c>
      <c r="D41" s="24">
        <f t="shared" si="1"/>
        <v>1592556.4379999998</v>
      </c>
      <c r="E41" s="59" t="s">
        <v>25</v>
      </c>
      <c r="F41" s="16" t="s">
        <v>78</v>
      </c>
      <c r="G41" s="17">
        <v>28438</v>
      </c>
      <c r="H41" s="18">
        <v>10750</v>
      </c>
      <c r="I41" s="54"/>
    </row>
    <row r="42" spans="2:9" s="5" customFormat="1" ht="10.5" customHeight="1">
      <c r="B42" s="188">
        <v>34</v>
      </c>
      <c r="C42" s="167" t="s">
        <v>16</v>
      </c>
      <c r="D42" s="24">
        <f t="shared" si="1"/>
        <v>17359245.981</v>
      </c>
      <c r="E42" s="59" t="s">
        <v>25</v>
      </c>
      <c r="F42" s="16" t="s">
        <v>78</v>
      </c>
      <c r="G42" s="17">
        <v>309981</v>
      </c>
      <c r="H42" s="18">
        <v>104154</v>
      </c>
      <c r="I42" s="52"/>
    </row>
    <row r="43" spans="2:9" s="5" customFormat="1" ht="10.5" customHeight="1">
      <c r="B43" s="188">
        <v>35</v>
      </c>
      <c r="C43" s="167" t="s">
        <v>57</v>
      </c>
      <c r="D43" s="24">
        <f t="shared" si="1"/>
        <v>11257769.027999999</v>
      </c>
      <c r="E43" s="59" t="s">
        <v>25</v>
      </c>
      <c r="F43" s="16" t="s">
        <v>78</v>
      </c>
      <c r="G43" s="17">
        <v>201028</v>
      </c>
      <c r="H43" s="18">
        <v>25330</v>
      </c>
      <c r="I43" s="52"/>
    </row>
    <row r="44" spans="2:9" s="5" customFormat="1" ht="10.5" customHeight="1">
      <c r="B44" s="188">
        <v>36</v>
      </c>
      <c r="C44" s="167" t="s">
        <v>58</v>
      </c>
      <c r="D44" s="24">
        <f t="shared" si="1"/>
        <v>13345542.309</v>
      </c>
      <c r="E44" s="59" t="s">
        <v>25</v>
      </c>
      <c r="F44" s="16" t="s">
        <v>78</v>
      </c>
      <c r="G44" s="17">
        <v>238309</v>
      </c>
      <c r="H44" s="18">
        <v>30027</v>
      </c>
      <c r="I44" s="52"/>
    </row>
    <row r="45" spans="2:9" s="5" customFormat="1" ht="30.75" customHeight="1">
      <c r="B45" s="188">
        <v>37</v>
      </c>
      <c r="C45" s="167" t="s">
        <v>463</v>
      </c>
      <c r="D45" s="24">
        <f t="shared" si="1"/>
        <v>1979803.353</v>
      </c>
      <c r="E45" s="59" t="s">
        <v>25</v>
      </c>
      <c r="F45" s="16" t="s">
        <v>78</v>
      </c>
      <c r="G45" s="17">
        <v>35353</v>
      </c>
      <c r="H45" s="18">
        <v>8909</v>
      </c>
      <c r="I45" s="52"/>
    </row>
    <row r="46" spans="2:9" s="5" customFormat="1" ht="10.5" customHeight="1">
      <c r="B46" s="188">
        <v>38</v>
      </c>
      <c r="C46" s="167" t="s">
        <v>429</v>
      </c>
      <c r="D46" s="24">
        <f t="shared" si="1"/>
        <v>19275096.191999998</v>
      </c>
      <c r="E46" s="59" t="s">
        <v>25</v>
      </c>
      <c r="F46" s="16" t="s">
        <v>78</v>
      </c>
      <c r="G46" s="17">
        <v>344192</v>
      </c>
      <c r="H46" s="18">
        <v>130105</v>
      </c>
      <c r="I46" s="52"/>
    </row>
    <row r="47" spans="2:9" s="5" customFormat="1" ht="10.5" customHeight="1">
      <c r="B47" s="188">
        <v>39</v>
      </c>
      <c r="C47" s="167" t="s">
        <v>61</v>
      </c>
      <c r="D47" s="24">
        <f t="shared" si="1"/>
        <v>739101.198</v>
      </c>
      <c r="E47" s="59" t="s">
        <v>25</v>
      </c>
      <c r="F47" s="16" t="s">
        <v>78</v>
      </c>
      <c r="G47" s="17">
        <v>13198</v>
      </c>
      <c r="H47" s="18">
        <v>9977</v>
      </c>
      <c r="I47" s="52"/>
    </row>
    <row r="48" spans="2:9" s="5" customFormat="1" ht="22.5" customHeight="1">
      <c r="B48" s="188">
        <v>40</v>
      </c>
      <c r="C48" s="167" t="s">
        <v>464</v>
      </c>
      <c r="D48" s="24">
        <f>G48*56.001</f>
        <v>2302145.1089999997</v>
      </c>
      <c r="E48" s="59" t="s">
        <v>25</v>
      </c>
      <c r="F48" s="16" t="s">
        <v>78</v>
      </c>
      <c r="G48" s="17">
        <v>41109</v>
      </c>
      <c r="H48" s="18">
        <v>103594</v>
      </c>
      <c r="I48" s="52"/>
    </row>
    <row r="49" spans="2:9" s="5" customFormat="1" ht="22.5" customHeight="1">
      <c r="B49" s="188">
        <v>41</v>
      </c>
      <c r="C49" s="167" t="s">
        <v>155</v>
      </c>
      <c r="D49" s="24">
        <f t="shared" si="1"/>
        <v>334493.973</v>
      </c>
      <c r="E49" s="59" t="s">
        <v>25</v>
      </c>
      <c r="F49" s="16" t="s">
        <v>78</v>
      </c>
      <c r="G49" s="17">
        <v>5973</v>
      </c>
      <c r="H49" s="18">
        <v>6271</v>
      </c>
      <c r="I49" s="52"/>
    </row>
    <row r="50" spans="2:9" s="5" customFormat="1" ht="10.5" customHeight="1">
      <c r="B50" s="188">
        <v>42</v>
      </c>
      <c r="C50" s="167" t="s">
        <v>430</v>
      </c>
      <c r="D50" s="24">
        <f>G50*56.001</f>
        <v>129138.306</v>
      </c>
      <c r="E50" s="59" t="s">
        <v>25</v>
      </c>
      <c r="F50" s="16" t="s">
        <v>78</v>
      </c>
      <c r="G50" s="17">
        <v>2306</v>
      </c>
      <c r="H50" s="18">
        <v>3873</v>
      </c>
      <c r="I50" s="52"/>
    </row>
    <row r="51" spans="2:9" s="5" customFormat="1" ht="10.5" customHeight="1">
      <c r="B51" s="188">
        <v>43</v>
      </c>
      <c r="C51" s="167" t="s">
        <v>140</v>
      </c>
      <c r="D51" s="24">
        <f>G51*56.001</f>
        <v>84897.516</v>
      </c>
      <c r="E51" s="59" t="s">
        <v>25</v>
      </c>
      <c r="F51" s="16" t="s">
        <v>78</v>
      </c>
      <c r="G51" s="17">
        <v>1516</v>
      </c>
      <c r="H51" s="18">
        <v>4930</v>
      </c>
      <c r="I51" s="52"/>
    </row>
    <row r="52" spans="2:9" s="5" customFormat="1" ht="10.5" customHeight="1">
      <c r="B52" s="188">
        <v>44</v>
      </c>
      <c r="C52" s="167" t="s">
        <v>2</v>
      </c>
      <c r="D52" s="24">
        <f>G52*56.001</f>
        <v>1043186.6279999999</v>
      </c>
      <c r="E52" s="59" t="s">
        <v>25</v>
      </c>
      <c r="F52" s="16" t="s">
        <v>78</v>
      </c>
      <c r="G52" s="17">
        <v>18628</v>
      </c>
      <c r="H52" s="18">
        <v>35208</v>
      </c>
      <c r="I52" s="52"/>
    </row>
    <row r="53" spans="2:9" s="5" customFormat="1" ht="10.5" customHeight="1">
      <c r="B53" s="188">
        <v>45</v>
      </c>
      <c r="C53" s="167" t="s">
        <v>3</v>
      </c>
      <c r="D53" s="26">
        <f>G53*100</f>
        <v>43121600</v>
      </c>
      <c r="E53" s="59" t="s">
        <v>29</v>
      </c>
      <c r="F53" s="16" t="s">
        <v>84</v>
      </c>
      <c r="G53" s="17">
        <v>431216</v>
      </c>
      <c r="H53" s="18">
        <v>54333</v>
      </c>
      <c r="I53" s="52"/>
    </row>
    <row r="54" spans="2:9" s="5" customFormat="1" ht="22.5" customHeight="1">
      <c r="B54" s="188">
        <v>46</v>
      </c>
      <c r="C54" s="167" t="s">
        <v>65</v>
      </c>
      <c r="D54" s="24">
        <f>G54*56.001</f>
        <v>55888.998</v>
      </c>
      <c r="E54" s="59" t="s">
        <v>25</v>
      </c>
      <c r="F54" s="16" t="s">
        <v>78</v>
      </c>
      <c r="G54" s="17">
        <v>998</v>
      </c>
      <c r="H54" s="18">
        <v>3143</v>
      </c>
      <c r="I54" s="52"/>
    </row>
    <row r="55" spans="2:9" s="5" customFormat="1" ht="10.5" customHeight="1">
      <c r="B55" s="188">
        <v>47</v>
      </c>
      <c r="C55" s="167" t="s">
        <v>465</v>
      </c>
      <c r="D55" s="24">
        <f>G55*56.001</f>
        <v>2083013.196</v>
      </c>
      <c r="E55" s="59" t="s">
        <v>25</v>
      </c>
      <c r="F55" s="16" t="s">
        <v>78</v>
      </c>
      <c r="G55" s="159">
        <v>37196</v>
      </c>
      <c r="H55" s="157">
        <v>39056</v>
      </c>
      <c r="I55" s="52"/>
    </row>
    <row r="56" spans="2:9" s="5" customFormat="1" ht="30" customHeight="1">
      <c r="B56" s="188">
        <v>48</v>
      </c>
      <c r="C56" s="167" t="s">
        <v>483</v>
      </c>
      <c r="D56" s="24">
        <f>G56*56.001</f>
        <v>1646765.406</v>
      </c>
      <c r="E56" s="59" t="s">
        <v>25</v>
      </c>
      <c r="F56" s="161" t="s">
        <v>78</v>
      </c>
      <c r="G56" s="159">
        <v>29406</v>
      </c>
      <c r="H56" s="157">
        <v>61753</v>
      </c>
      <c r="I56" s="52"/>
    </row>
    <row r="57" spans="2:9" s="5" customFormat="1" ht="10.5" customHeight="1">
      <c r="B57" s="188">
        <v>49</v>
      </c>
      <c r="C57" s="167" t="s">
        <v>487</v>
      </c>
      <c r="D57" s="154">
        <f>G57*6.820992</f>
        <v>748869.890688</v>
      </c>
      <c r="E57" s="156" t="s">
        <v>31</v>
      </c>
      <c r="F57" s="16" t="s">
        <v>82</v>
      </c>
      <c r="G57" s="17">
        <v>109789</v>
      </c>
      <c r="H57" s="18">
        <v>115278</v>
      </c>
      <c r="I57" s="53" t="s">
        <v>138</v>
      </c>
    </row>
    <row r="58" spans="2:9" s="5" customFormat="1" ht="10.5" customHeight="1">
      <c r="B58" s="188">
        <v>50</v>
      </c>
      <c r="C58" s="167" t="s">
        <v>7</v>
      </c>
      <c r="D58" s="24">
        <f>G58*56.001</f>
        <v>4368526.007999999</v>
      </c>
      <c r="E58" s="59" t="s">
        <v>25</v>
      </c>
      <c r="F58" s="16" t="s">
        <v>78</v>
      </c>
      <c r="G58" s="17">
        <v>78008</v>
      </c>
      <c r="H58" s="18">
        <v>6552</v>
      </c>
      <c r="I58" s="52"/>
    </row>
    <row r="59" spans="2:9" s="5" customFormat="1" ht="10.5" customHeight="1">
      <c r="B59" s="188">
        <v>51</v>
      </c>
      <c r="C59" s="170" t="s">
        <v>8</v>
      </c>
      <c r="D59" s="24">
        <f>G59*56.001</f>
        <v>139101835.917</v>
      </c>
      <c r="E59" s="59" t="s">
        <v>25</v>
      </c>
      <c r="F59" s="161" t="s">
        <v>78</v>
      </c>
      <c r="G59" s="159">
        <v>2483917</v>
      </c>
      <c r="H59" s="157">
        <v>59614</v>
      </c>
      <c r="I59" s="53" t="s">
        <v>138</v>
      </c>
    </row>
    <row r="60" spans="2:9" s="5" customFormat="1" ht="22.5" customHeight="1">
      <c r="B60" s="188">
        <v>52</v>
      </c>
      <c r="C60" s="167" t="s">
        <v>427</v>
      </c>
      <c r="D60" s="24">
        <f>G60*56.001</f>
        <v>328109.859</v>
      </c>
      <c r="E60" s="25" t="s">
        <v>25</v>
      </c>
      <c r="F60" s="161" t="s">
        <v>78</v>
      </c>
      <c r="G60" s="159">
        <v>5859</v>
      </c>
      <c r="H60" s="157">
        <v>3093</v>
      </c>
      <c r="I60" s="52"/>
    </row>
    <row r="61" spans="2:9" s="5" customFormat="1" ht="10.5" customHeight="1">
      <c r="B61" s="188">
        <v>53</v>
      </c>
      <c r="C61" s="170" t="s">
        <v>67</v>
      </c>
      <c r="D61" s="24">
        <f>G61*56.001</f>
        <v>119506.13399999999</v>
      </c>
      <c r="E61" s="25" t="s">
        <v>25</v>
      </c>
      <c r="F61" s="161" t="s">
        <v>78</v>
      </c>
      <c r="G61" s="159">
        <v>2134</v>
      </c>
      <c r="H61" s="157">
        <v>1524</v>
      </c>
      <c r="I61" s="52"/>
    </row>
    <row r="62" spans="2:9" s="5" customFormat="1" ht="10.5" customHeight="1">
      <c r="B62" s="188">
        <v>54</v>
      </c>
      <c r="C62" s="170" t="s">
        <v>68</v>
      </c>
      <c r="D62" s="24">
        <f>G62*56.001</f>
        <v>306549.474</v>
      </c>
      <c r="E62" s="25" t="s">
        <v>25</v>
      </c>
      <c r="F62" s="161" t="s">
        <v>78</v>
      </c>
      <c r="G62" s="159">
        <v>5474</v>
      </c>
      <c r="H62" s="157">
        <v>460</v>
      </c>
      <c r="I62" s="52"/>
    </row>
    <row r="63" spans="2:9" s="5" customFormat="1" ht="10.5" customHeight="1">
      <c r="B63" s="188">
        <v>55</v>
      </c>
      <c r="C63" s="170" t="s">
        <v>114</v>
      </c>
      <c r="D63" s="26">
        <f>G63*1000</f>
        <v>63180000</v>
      </c>
      <c r="E63" s="25" t="s">
        <v>29</v>
      </c>
      <c r="F63" s="161" t="s">
        <v>83</v>
      </c>
      <c r="G63" s="159">
        <v>63180</v>
      </c>
      <c r="H63" s="157">
        <v>103490</v>
      </c>
      <c r="I63" s="52"/>
    </row>
    <row r="64" spans="2:9" s="5" customFormat="1" ht="10.5" customHeight="1">
      <c r="B64" s="188">
        <v>56</v>
      </c>
      <c r="C64" s="170" t="s">
        <v>70</v>
      </c>
      <c r="D64" s="24">
        <f>G64*56.001</f>
        <v>744253.2899999999</v>
      </c>
      <c r="E64" s="25" t="s">
        <v>25</v>
      </c>
      <c r="F64" s="161" t="s">
        <v>78</v>
      </c>
      <c r="G64" s="159">
        <v>13290</v>
      </c>
      <c r="H64" s="157">
        <v>1116</v>
      </c>
      <c r="I64" s="52"/>
    </row>
    <row r="65" spans="2:9" s="5" customFormat="1" ht="10.5" customHeight="1">
      <c r="B65" s="188">
        <v>57</v>
      </c>
      <c r="C65" s="170" t="s">
        <v>20</v>
      </c>
      <c r="D65" s="24">
        <f>G65*6.820992</f>
        <v>38183.913216</v>
      </c>
      <c r="E65" s="25" t="s">
        <v>31</v>
      </c>
      <c r="F65" s="161" t="s">
        <v>36</v>
      </c>
      <c r="G65" s="159">
        <v>5598</v>
      </c>
      <c r="H65" s="157">
        <v>25394</v>
      </c>
      <c r="I65" s="52"/>
    </row>
    <row r="66" spans="2:9" s="5" customFormat="1" ht="10.5" customHeight="1">
      <c r="B66" s="188">
        <v>58</v>
      </c>
      <c r="C66" s="170" t="s">
        <v>21</v>
      </c>
      <c r="D66" s="26">
        <f>G66*100</f>
        <v>77900</v>
      </c>
      <c r="E66" s="25" t="s">
        <v>29</v>
      </c>
      <c r="F66" s="161" t="s">
        <v>84</v>
      </c>
      <c r="G66" s="159">
        <v>779</v>
      </c>
      <c r="H66" s="157">
        <v>393</v>
      </c>
      <c r="I66" s="52"/>
    </row>
    <row r="67" spans="2:9" s="5" customFormat="1" ht="10.5" customHeight="1">
      <c r="B67" s="188">
        <v>59</v>
      </c>
      <c r="C67" s="170" t="s">
        <v>22</v>
      </c>
      <c r="D67" s="24"/>
      <c r="E67" s="25"/>
      <c r="F67" s="161" t="s">
        <v>34</v>
      </c>
      <c r="G67" s="159">
        <v>116607</v>
      </c>
      <c r="H67" s="157">
        <v>9795</v>
      </c>
      <c r="I67" s="52"/>
    </row>
    <row r="68" spans="2:9" s="5" customFormat="1" ht="10.5" customHeight="1">
      <c r="B68" s="188">
        <v>60</v>
      </c>
      <c r="C68" s="170" t="s">
        <v>23</v>
      </c>
      <c r="D68" s="24"/>
      <c r="E68" s="25"/>
      <c r="F68" s="161" t="s">
        <v>34</v>
      </c>
      <c r="G68" s="159">
        <v>25378</v>
      </c>
      <c r="H68" s="157">
        <v>9593</v>
      </c>
      <c r="I68" s="52"/>
    </row>
    <row r="69" spans="2:9" s="5" customFormat="1" ht="10.5" customHeight="1">
      <c r="B69" s="188">
        <v>61</v>
      </c>
      <c r="C69" s="168" t="s">
        <v>35</v>
      </c>
      <c r="D69" s="27">
        <f>G69*56.001</f>
        <v>1977619.314</v>
      </c>
      <c r="E69" s="28" t="s">
        <v>25</v>
      </c>
      <c r="F69" s="19" t="s">
        <v>78</v>
      </c>
      <c r="G69" s="20">
        <v>35314</v>
      </c>
      <c r="H69" s="21">
        <v>2966</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4931045</v>
      </c>
      <c r="I71" s="50"/>
    </row>
    <row r="72" spans="2:9" s="5" customFormat="1" ht="6" customHeight="1">
      <c r="B72" s="188"/>
      <c r="C72" s="199"/>
      <c r="D72" s="11"/>
      <c r="E72" s="12"/>
      <c r="F72" s="164"/>
      <c r="G72" s="13"/>
      <c r="H72" s="200"/>
      <c r="I72" s="52"/>
    </row>
    <row r="73" spans="2:9" s="5" customFormat="1" ht="22.5" customHeight="1">
      <c r="B73" s="188"/>
      <c r="C73" s="10" t="s">
        <v>110</v>
      </c>
      <c r="D73" s="11"/>
      <c r="E73" s="12"/>
      <c r="F73" s="164"/>
      <c r="G73" s="13"/>
      <c r="H73" s="200"/>
      <c r="I73" s="52"/>
    </row>
    <row r="74" spans="2:9" s="5" customFormat="1" ht="10.5" customHeight="1">
      <c r="B74" s="188"/>
      <c r="C74" s="199" t="s">
        <v>203</v>
      </c>
      <c r="D74" s="11"/>
      <c r="E74" s="12"/>
      <c r="F74" s="164"/>
      <c r="G74" s="13"/>
      <c r="H74" s="200">
        <v>1094948</v>
      </c>
      <c r="I74" s="50"/>
    </row>
    <row r="75" spans="2:9" s="5" customFormat="1" ht="10.5" customHeight="1">
      <c r="B75" s="188"/>
      <c r="C75" s="199" t="s">
        <v>112</v>
      </c>
      <c r="D75" s="11"/>
      <c r="E75" s="12"/>
      <c r="F75" s="164"/>
      <c r="G75" s="13"/>
      <c r="H75" s="201">
        <v>135485</v>
      </c>
      <c r="I75" s="52"/>
    </row>
    <row r="76" spans="2:9" s="5" customFormat="1" ht="6" customHeight="1">
      <c r="B76" s="188"/>
      <c r="C76" s="199"/>
      <c r="D76" s="11"/>
      <c r="E76" s="12"/>
      <c r="F76" s="164"/>
      <c r="G76" s="13"/>
      <c r="H76" s="200"/>
      <c r="I76" s="52"/>
    </row>
    <row r="77" spans="2:9" s="5" customFormat="1" ht="10.5" customHeight="1">
      <c r="B77" s="188"/>
      <c r="C77" s="10"/>
      <c r="D77" s="11"/>
      <c r="E77" s="12"/>
      <c r="F77" s="178" t="s">
        <v>89</v>
      </c>
      <c r="G77" s="13"/>
      <c r="H77" s="192">
        <f>SUM(H71:H75)</f>
        <v>6161478</v>
      </c>
      <c r="I77" s="50"/>
    </row>
    <row r="78" spans="2:9" s="5" customFormat="1" ht="6" customHeight="1">
      <c r="B78" s="188"/>
      <c r="C78" s="10"/>
      <c r="D78" s="11"/>
      <c r="E78" s="12"/>
      <c r="F78" s="178"/>
      <c r="G78" s="13"/>
      <c r="H78" s="192"/>
      <c r="I78" s="52"/>
    </row>
    <row r="79" spans="2:9" s="5" customFormat="1" ht="10.5" customHeight="1">
      <c r="B79" s="34"/>
      <c r="C79" s="10"/>
      <c r="D79" s="11"/>
      <c r="E79" s="12"/>
      <c r="F79" s="58"/>
      <c r="G79" s="13"/>
      <c r="H79" s="43"/>
      <c r="I79" s="52"/>
    </row>
    <row r="80" spans="2:13" s="5" customFormat="1" ht="24" customHeight="1">
      <c r="B80" s="217" t="s">
        <v>26</v>
      </c>
      <c r="C80" s="388" t="s">
        <v>515</v>
      </c>
      <c r="D80" s="388"/>
      <c r="E80" s="388"/>
      <c r="F80" s="388"/>
      <c r="G80" s="388"/>
      <c r="H80" s="388"/>
      <c r="I80" s="7"/>
      <c r="J80" s="52"/>
      <c r="M80" s="55"/>
    </row>
    <row r="81" spans="2:13" s="5" customFormat="1" ht="24" customHeight="1">
      <c r="B81" s="203"/>
      <c r="C81" s="388" t="s">
        <v>137</v>
      </c>
      <c r="D81" s="388"/>
      <c r="E81" s="388"/>
      <c r="F81" s="388"/>
      <c r="G81" s="388"/>
      <c r="H81" s="388"/>
      <c r="I81" s="7"/>
      <c r="J81" s="52"/>
      <c r="M81" s="55"/>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16" s="7" customFormat="1" ht="9">
      <c r="B86" s="151"/>
      <c r="D86" s="8"/>
      <c r="E86" s="9"/>
      <c r="F86" s="3"/>
      <c r="G86" s="4"/>
      <c r="H86" s="4"/>
      <c r="I86" s="52"/>
      <c r="J86" s="5"/>
      <c r="K86" s="5"/>
      <c r="L86" s="5"/>
      <c r="M86" s="5"/>
      <c r="N86" s="5"/>
      <c r="O86" s="5"/>
      <c r="P86" s="5"/>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sheetData>
  <sheetProtection/>
  <mergeCells count="9">
    <mergeCell ref="C85:H85"/>
    <mergeCell ref="C80:H80"/>
    <mergeCell ref="C81:H81"/>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Q93"/>
  <sheetViews>
    <sheetView showZeros="0" zoomScaleSheetLayoutView="160" zoomScalePageLayoutView="0" workbookViewId="0" topLeftCell="A53">
      <selection activeCell="B83" sqref="B83"/>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1850</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1850</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187015.8025</v>
      </c>
      <c r="E10" s="92" t="s">
        <v>24</v>
      </c>
      <c r="F10" s="22" t="s">
        <v>77</v>
      </c>
      <c r="G10" s="93">
        <v>330475</v>
      </c>
      <c r="H10" s="94">
        <v>550792</v>
      </c>
      <c r="I10" s="95"/>
      <c r="J10" s="96"/>
      <c r="L10" s="68"/>
    </row>
    <row r="11" spans="2:12" s="67" customFormat="1" ht="10.5" customHeight="1">
      <c r="B11" s="89">
        <v>2</v>
      </c>
      <c r="C11" s="90" t="s">
        <v>38</v>
      </c>
      <c r="D11" s="91">
        <f t="shared" si="0"/>
        <v>10973.366899999999</v>
      </c>
      <c r="E11" s="92" t="s">
        <v>24</v>
      </c>
      <c r="F11" s="22" t="s">
        <v>77</v>
      </c>
      <c r="G11" s="97">
        <v>19391</v>
      </c>
      <c r="H11" s="98">
        <v>24239</v>
      </c>
      <c r="I11" s="66"/>
      <c r="L11" s="68"/>
    </row>
    <row r="12" spans="2:12" s="67" customFormat="1" ht="10.5" customHeight="1">
      <c r="B12" s="89">
        <v>3</v>
      </c>
      <c r="C12" s="90" t="s">
        <v>5</v>
      </c>
      <c r="D12" s="91">
        <f t="shared" si="0"/>
        <v>1024.8448999999998</v>
      </c>
      <c r="E12" s="92" t="s">
        <v>24</v>
      </c>
      <c r="F12" s="22" t="s">
        <v>77</v>
      </c>
      <c r="G12" s="97">
        <v>1811</v>
      </c>
      <c r="H12" s="98">
        <v>1208</v>
      </c>
      <c r="I12" s="66"/>
      <c r="L12" s="68"/>
    </row>
    <row r="13" spans="2:12" s="67" customFormat="1" ht="10.5" customHeight="1">
      <c r="B13" s="89">
        <v>4</v>
      </c>
      <c r="C13" s="90" t="s">
        <v>10</v>
      </c>
      <c r="D13" s="91">
        <f t="shared" si="0"/>
        <v>2.2636</v>
      </c>
      <c r="E13" s="92" t="s">
        <v>24</v>
      </c>
      <c r="F13" s="22" t="s">
        <v>77</v>
      </c>
      <c r="G13" s="97">
        <v>4</v>
      </c>
      <c r="H13" s="98">
        <v>3</v>
      </c>
      <c r="I13" s="66"/>
      <c r="L13" s="68"/>
    </row>
    <row r="14" spans="2:12" s="67" customFormat="1" ht="10.5" customHeight="1">
      <c r="B14" s="89">
        <v>5</v>
      </c>
      <c r="C14" s="90" t="s">
        <v>4</v>
      </c>
      <c r="D14" s="91">
        <f t="shared" si="0"/>
        <v>304710.5527</v>
      </c>
      <c r="E14" s="92" t="s">
        <v>24</v>
      </c>
      <c r="F14" s="22" t="s">
        <v>77</v>
      </c>
      <c r="G14" s="97">
        <v>538453</v>
      </c>
      <c r="H14" s="98">
        <v>403840</v>
      </c>
      <c r="I14" s="96"/>
      <c r="L14" s="68"/>
    </row>
    <row r="15" spans="2:12" s="67" customFormat="1" ht="10.5" customHeight="1">
      <c r="B15" s="89">
        <v>6</v>
      </c>
      <c r="C15" s="90" t="s">
        <v>6</v>
      </c>
      <c r="D15" s="91">
        <f t="shared" si="0"/>
        <v>9100.2379</v>
      </c>
      <c r="E15" s="92" t="s">
        <v>24</v>
      </c>
      <c r="F15" s="22" t="s">
        <v>77</v>
      </c>
      <c r="G15" s="97">
        <v>16081</v>
      </c>
      <c r="H15" s="98">
        <v>5361</v>
      </c>
      <c r="I15" s="96"/>
      <c r="L15" s="68"/>
    </row>
    <row r="16" spans="2:12" s="67" customFormat="1" ht="10.5" customHeight="1">
      <c r="B16" s="89">
        <v>7</v>
      </c>
      <c r="C16" s="90" t="s">
        <v>426</v>
      </c>
      <c r="D16" s="91"/>
      <c r="E16" s="92"/>
      <c r="F16" s="22" t="s">
        <v>0</v>
      </c>
      <c r="G16" s="97">
        <v>89987</v>
      </c>
      <c r="H16" s="98">
        <v>674902</v>
      </c>
      <c r="I16" s="66"/>
      <c r="L16" s="68"/>
    </row>
    <row r="17" spans="2:12" s="67" customFormat="1" ht="10.5" customHeight="1">
      <c r="B17" s="89">
        <v>8</v>
      </c>
      <c r="C17" s="90" t="s">
        <v>40</v>
      </c>
      <c r="D17" s="91"/>
      <c r="E17" s="92"/>
      <c r="F17" s="22" t="s">
        <v>0</v>
      </c>
      <c r="G17" s="97">
        <v>122683</v>
      </c>
      <c r="H17" s="98">
        <v>163577</v>
      </c>
      <c r="I17" s="66"/>
      <c r="L17" s="68"/>
    </row>
    <row r="18" spans="2:12" s="67" customFormat="1" ht="10.5" customHeight="1">
      <c r="B18" s="89">
        <v>9</v>
      </c>
      <c r="C18" s="90" t="s">
        <v>41</v>
      </c>
      <c r="D18" s="91"/>
      <c r="E18" s="92"/>
      <c r="F18" s="22" t="s">
        <v>0</v>
      </c>
      <c r="G18" s="97">
        <v>40030</v>
      </c>
      <c r="H18" s="98">
        <v>20015</v>
      </c>
      <c r="I18" s="66"/>
      <c r="L18" s="68"/>
    </row>
    <row r="19" spans="2:12" s="67" customFormat="1" ht="10.5" customHeight="1">
      <c r="B19" s="89">
        <v>10</v>
      </c>
      <c r="C19" s="90" t="s">
        <v>42</v>
      </c>
      <c r="D19" s="91"/>
      <c r="E19" s="92"/>
      <c r="F19" s="22" t="s">
        <v>0</v>
      </c>
      <c r="G19" s="97">
        <v>49576</v>
      </c>
      <c r="H19" s="98">
        <v>16525</v>
      </c>
      <c r="I19" s="66"/>
      <c r="L19" s="68"/>
    </row>
    <row r="20" spans="2:12" s="67" customFormat="1" ht="10.5" customHeight="1">
      <c r="B20" s="89">
        <v>11</v>
      </c>
      <c r="C20" s="90" t="s">
        <v>43</v>
      </c>
      <c r="D20" s="91"/>
      <c r="E20" s="92"/>
      <c r="F20" s="22" t="s">
        <v>0</v>
      </c>
      <c r="G20" s="97">
        <v>4374</v>
      </c>
      <c r="H20" s="98">
        <v>4374</v>
      </c>
      <c r="I20" s="66"/>
      <c r="L20" s="68"/>
    </row>
    <row r="21" spans="2:12" s="67" customFormat="1" ht="10.5" customHeight="1">
      <c r="B21" s="89">
        <v>12</v>
      </c>
      <c r="C21" s="90" t="s">
        <v>44</v>
      </c>
      <c r="D21" s="91"/>
      <c r="E21" s="92"/>
      <c r="F21" s="22" t="s">
        <v>0</v>
      </c>
      <c r="G21" s="97">
        <v>83956</v>
      </c>
      <c r="H21" s="98">
        <v>167912</v>
      </c>
      <c r="I21" s="66"/>
      <c r="L21" s="68"/>
    </row>
    <row r="22" spans="2:12" s="67" customFormat="1" ht="22.5" customHeight="1">
      <c r="B22" s="89">
        <v>13</v>
      </c>
      <c r="C22" s="90" t="s">
        <v>45</v>
      </c>
      <c r="D22" s="91">
        <f>G22*56.001</f>
        <v>723084.912</v>
      </c>
      <c r="E22" s="92" t="s">
        <v>25</v>
      </c>
      <c r="F22" s="22" t="s">
        <v>78</v>
      </c>
      <c r="G22" s="97">
        <v>12912</v>
      </c>
      <c r="H22" s="98">
        <v>33788</v>
      </c>
      <c r="I22" s="66"/>
      <c r="L22" s="68"/>
    </row>
    <row r="23" spans="2:12" s="67" customFormat="1" ht="10.5" customHeight="1">
      <c r="B23" s="89">
        <v>14</v>
      </c>
      <c r="C23" s="90" t="s">
        <v>46</v>
      </c>
      <c r="D23" s="91"/>
      <c r="E23" s="92"/>
      <c r="F23" s="22" t="s">
        <v>0</v>
      </c>
      <c r="G23" s="97">
        <v>276022</v>
      </c>
      <c r="H23" s="98">
        <v>27602</v>
      </c>
      <c r="I23" s="66"/>
      <c r="L23" s="68"/>
    </row>
    <row r="24" spans="2:12" s="67" customFormat="1" ht="10.5" customHeight="1">
      <c r="B24" s="89">
        <v>15</v>
      </c>
      <c r="C24" s="90" t="s">
        <v>11</v>
      </c>
      <c r="D24" s="99">
        <f>G24*2</f>
        <v>1108940</v>
      </c>
      <c r="E24" s="92" t="s">
        <v>29</v>
      </c>
      <c r="F24" s="22" t="s">
        <v>79</v>
      </c>
      <c r="G24" s="97">
        <v>554470</v>
      </c>
      <c r="H24" s="98">
        <v>18482</v>
      </c>
      <c r="I24" s="96"/>
      <c r="L24" s="68"/>
    </row>
    <row r="25" spans="2:12" s="67" customFormat="1" ht="10.5" customHeight="1">
      <c r="B25" s="89">
        <v>16</v>
      </c>
      <c r="C25" s="90" t="s">
        <v>12</v>
      </c>
      <c r="D25" s="91"/>
      <c r="E25" s="92"/>
      <c r="F25" s="22" t="s">
        <v>0</v>
      </c>
      <c r="G25" s="97">
        <v>872</v>
      </c>
      <c r="H25" s="98">
        <v>1744</v>
      </c>
      <c r="I25" s="66"/>
      <c r="L25" s="68"/>
    </row>
    <row r="26" spans="2:12" s="67" customFormat="1" ht="10.5" customHeight="1">
      <c r="B26" s="89">
        <v>17</v>
      </c>
      <c r="C26" s="90" t="s">
        <v>47</v>
      </c>
      <c r="D26" s="91"/>
      <c r="E26" s="92"/>
      <c r="F26" s="22" t="s">
        <v>0</v>
      </c>
      <c r="G26" s="97">
        <v>814</v>
      </c>
      <c r="H26" s="98">
        <v>1221</v>
      </c>
      <c r="I26" s="66"/>
      <c r="L26" s="68"/>
    </row>
    <row r="27" spans="2:12" s="67" customFormat="1" ht="10.5" customHeight="1">
      <c r="B27" s="89">
        <v>18</v>
      </c>
      <c r="C27" s="90" t="s">
        <v>48</v>
      </c>
      <c r="D27" s="99"/>
      <c r="E27" s="92"/>
      <c r="F27" s="22" t="s">
        <v>0</v>
      </c>
      <c r="G27" s="97">
        <v>5547</v>
      </c>
      <c r="H27" s="98">
        <v>2774</v>
      </c>
      <c r="I27" s="66"/>
      <c r="L27" s="68"/>
    </row>
    <row r="28" spans="2:12" s="67" customFormat="1" ht="10.5" customHeight="1">
      <c r="B28" s="89">
        <v>19</v>
      </c>
      <c r="C28" s="90" t="s">
        <v>1</v>
      </c>
      <c r="D28" s="91"/>
      <c r="E28" s="92"/>
      <c r="F28" s="22" t="s">
        <v>0</v>
      </c>
      <c r="G28" s="97">
        <v>41362</v>
      </c>
      <c r="H28" s="98">
        <v>4136</v>
      </c>
      <c r="I28" s="66"/>
      <c r="L28" s="68"/>
    </row>
    <row r="29" spans="2:12" s="67" customFormat="1" ht="10.5" customHeight="1">
      <c r="B29" s="89">
        <v>20</v>
      </c>
      <c r="C29" s="90" t="s">
        <v>14</v>
      </c>
      <c r="D29" s="91">
        <f>G29*56.001</f>
        <v>2688.048</v>
      </c>
      <c r="E29" s="92" t="s">
        <v>25</v>
      </c>
      <c r="F29" s="22" t="s">
        <v>78</v>
      </c>
      <c r="G29" s="97">
        <v>48</v>
      </c>
      <c r="H29" s="98">
        <v>97</v>
      </c>
      <c r="I29" s="66"/>
      <c r="L29" s="68"/>
    </row>
    <row r="30" spans="2:12" s="67" customFormat="1" ht="10.5" customHeight="1">
      <c r="B30" s="89">
        <v>21</v>
      </c>
      <c r="C30" s="90" t="s">
        <v>15</v>
      </c>
      <c r="D30" s="91"/>
      <c r="E30" s="92"/>
      <c r="F30" s="22" t="s">
        <v>0</v>
      </c>
      <c r="G30" s="97">
        <v>20437</v>
      </c>
      <c r="H30" s="98">
        <v>4087</v>
      </c>
      <c r="I30" s="66"/>
      <c r="L30" s="68"/>
    </row>
    <row r="31" spans="2:12" s="67" customFormat="1" ht="22.5" customHeight="1">
      <c r="B31" s="89">
        <v>22</v>
      </c>
      <c r="C31" s="90" t="s">
        <v>49</v>
      </c>
      <c r="D31" s="91"/>
      <c r="E31" s="92"/>
      <c r="F31" s="22" t="s">
        <v>0</v>
      </c>
      <c r="G31" s="97">
        <v>67591</v>
      </c>
      <c r="H31" s="98">
        <v>3493</v>
      </c>
      <c r="I31" s="66"/>
      <c r="L31" s="68"/>
    </row>
    <row r="32" spans="2:12" s="67" customFormat="1" ht="10.5" customHeight="1">
      <c r="B32" s="89">
        <v>23</v>
      </c>
      <c r="C32" s="90" t="s">
        <v>50</v>
      </c>
      <c r="D32" s="91"/>
      <c r="E32" s="92"/>
      <c r="F32" s="22" t="s">
        <v>0</v>
      </c>
      <c r="G32" s="97">
        <v>3496</v>
      </c>
      <c r="H32" s="98">
        <v>117</v>
      </c>
      <c r="I32" s="66"/>
      <c r="L32" s="68"/>
    </row>
    <row r="33" spans="2:12" s="67" customFormat="1" ht="22.5" customHeight="1">
      <c r="B33" s="89">
        <v>24</v>
      </c>
      <c r="C33" s="90" t="s">
        <v>51</v>
      </c>
      <c r="D33" s="99">
        <f>G33*12</f>
        <v>65916</v>
      </c>
      <c r="E33" s="92" t="s">
        <v>29</v>
      </c>
      <c r="F33" s="22" t="s">
        <v>194</v>
      </c>
      <c r="G33" s="97">
        <v>5493</v>
      </c>
      <c r="H33" s="98">
        <v>183</v>
      </c>
      <c r="I33" s="66"/>
      <c r="L33" s="68"/>
    </row>
    <row r="34" spans="2:12" s="67" customFormat="1" ht="30" customHeight="1">
      <c r="B34" s="89">
        <v>25</v>
      </c>
      <c r="C34" s="100" t="s">
        <v>52</v>
      </c>
      <c r="D34" s="91">
        <f>G34*56.001</f>
        <v>554129.895</v>
      </c>
      <c r="E34" s="92" t="s">
        <v>25</v>
      </c>
      <c r="F34" s="101" t="s">
        <v>78</v>
      </c>
      <c r="G34" s="102">
        <v>9895</v>
      </c>
      <c r="H34" s="103">
        <v>19790</v>
      </c>
      <c r="I34" s="66"/>
      <c r="L34" s="68"/>
    </row>
    <row r="35" spans="2:12" s="67" customFormat="1" ht="41.25" customHeight="1">
      <c r="B35" s="89">
        <v>26</v>
      </c>
      <c r="C35" s="100" t="s">
        <v>53</v>
      </c>
      <c r="D35" s="91">
        <f>G35*56.001</f>
        <v>268076.787</v>
      </c>
      <c r="E35" s="92" t="s">
        <v>25</v>
      </c>
      <c r="F35" s="101" t="s">
        <v>78</v>
      </c>
      <c r="G35" s="102">
        <v>4787</v>
      </c>
      <c r="H35" s="103">
        <v>3192</v>
      </c>
      <c r="I35" s="66"/>
      <c r="L35" s="68"/>
    </row>
    <row r="36" spans="2:12" s="67" customFormat="1" ht="10.5" customHeight="1">
      <c r="B36" s="89">
        <v>27</v>
      </c>
      <c r="C36" s="90" t="s">
        <v>17</v>
      </c>
      <c r="D36" s="91">
        <f>G36*56.001</f>
        <v>618643.047</v>
      </c>
      <c r="E36" s="92" t="s">
        <v>25</v>
      </c>
      <c r="F36" s="22" t="s">
        <v>78</v>
      </c>
      <c r="G36" s="97">
        <v>11047</v>
      </c>
      <c r="H36" s="98">
        <v>22095</v>
      </c>
      <c r="I36" s="66"/>
      <c r="L36" s="68"/>
    </row>
    <row r="37" spans="2:12" s="67" customFormat="1" ht="50.25" customHeight="1">
      <c r="B37" s="89">
        <v>28</v>
      </c>
      <c r="C37" s="90" t="s">
        <v>54</v>
      </c>
      <c r="D37" s="91">
        <f aca="true" t="shared" si="1" ref="D37:D50">G37*56.001</f>
        <v>53723775.335999995</v>
      </c>
      <c r="E37" s="92" t="s">
        <v>25</v>
      </c>
      <c r="F37" s="22" t="s">
        <v>78</v>
      </c>
      <c r="G37" s="97">
        <v>959336</v>
      </c>
      <c r="H37" s="98">
        <v>319779</v>
      </c>
      <c r="I37" s="66"/>
      <c r="L37" s="68"/>
    </row>
    <row r="38" spans="2:12" s="67" customFormat="1" ht="22.5" customHeight="1">
      <c r="B38" s="89">
        <v>29</v>
      </c>
      <c r="C38" s="90" t="s">
        <v>55</v>
      </c>
      <c r="D38" s="91">
        <f t="shared" si="1"/>
        <v>12612321.216</v>
      </c>
      <c r="E38" s="92" t="s">
        <v>25</v>
      </c>
      <c r="F38" s="22" t="s">
        <v>78</v>
      </c>
      <c r="G38" s="97">
        <v>225216</v>
      </c>
      <c r="H38" s="98">
        <v>56304</v>
      </c>
      <c r="I38" s="66"/>
      <c r="L38" s="68"/>
    </row>
    <row r="39" spans="2:12" s="67" customFormat="1" ht="22.5" customHeight="1">
      <c r="B39" s="89">
        <v>30</v>
      </c>
      <c r="C39" s="90" t="s">
        <v>56</v>
      </c>
      <c r="D39" s="91">
        <f t="shared" si="1"/>
        <v>1857721.173</v>
      </c>
      <c r="E39" s="92" t="s">
        <v>25</v>
      </c>
      <c r="F39" s="22" t="s">
        <v>78</v>
      </c>
      <c r="G39" s="97">
        <v>33173</v>
      </c>
      <c r="H39" s="98">
        <v>9952</v>
      </c>
      <c r="I39" s="66"/>
      <c r="L39" s="68"/>
    </row>
    <row r="40" spans="2:12" s="67" customFormat="1" ht="10.5" customHeight="1">
      <c r="B40" s="89">
        <v>31</v>
      </c>
      <c r="C40" s="90" t="s">
        <v>16</v>
      </c>
      <c r="D40" s="91">
        <f t="shared" si="1"/>
        <v>17854182.819</v>
      </c>
      <c r="E40" s="92" t="s">
        <v>25</v>
      </c>
      <c r="F40" s="22" t="s">
        <v>78</v>
      </c>
      <c r="G40" s="97">
        <v>318819</v>
      </c>
      <c r="H40" s="98">
        <v>85018</v>
      </c>
      <c r="I40" s="104"/>
      <c r="L40" s="68"/>
    </row>
    <row r="41" spans="2:12" s="67" customFormat="1" ht="10.5" customHeight="1">
      <c r="B41" s="89">
        <v>32</v>
      </c>
      <c r="C41" s="90" t="s">
        <v>57</v>
      </c>
      <c r="D41" s="91">
        <f t="shared" si="1"/>
        <v>18825464.163</v>
      </c>
      <c r="E41" s="92" t="s">
        <v>25</v>
      </c>
      <c r="F41" s="22" t="s">
        <v>78</v>
      </c>
      <c r="G41" s="97">
        <v>336163</v>
      </c>
      <c r="H41" s="98">
        <v>33616</v>
      </c>
      <c r="I41" s="66"/>
      <c r="L41" s="68"/>
    </row>
    <row r="42" spans="2:12" s="67" customFormat="1" ht="10.5" customHeight="1">
      <c r="B42" s="89">
        <v>33</v>
      </c>
      <c r="C42" s="90" t="s">
        <v>58</v>
      </c>
      <c r="D42" s="91">
        <f t="shared" si="1"/>
        <v>16684265.928</v>
      </c>
      <c r="E42" s="92" t="s">
        <v>25</v>
      </c>
      <c r="F42" s="22" t="s">
        <v>78</v>
      </c>
      <c r="G42" s="97">
        <v>297928</v>
      </c>
      <c r="H42" s="98">
        <v>29793</v>
      </c>
      <c r="I42" s="66"/>
      <c r="L42" s="68"/>
    </row>
    <row r="43" spans="2:12" s="67" customFormat="1" ht="22.5" customHeight="1">
      <c r="B43" s="89">
        <v>34</v>
      </c>
      <c r="C43" s="90" t="s">
        <v>59</v>
      </c>
      <c r="D43" s="91">
        <f t="shared" si="1"/>
        <v>1323975.642</v>
      </c>
      <c r="E43" s="92" t="s">
        <v>25</v>
      </c>
      <c r="F43" s="22" t="s">
        <v>78</v>
      </c>
      <c r="G43" s="97">
        <v>23642</v>
      </c>
      <c r="H43" s="98">
        <v>4729</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9204156.356999999</v>
      </c>
      <c r="E45" s="92" t="s">
        <v>25</v>
      </c>
      <c r="F45" s="22" t="s">
        <v>78</v>
      </c>
      <c r="G45" s="97">
        <v>164357</v>
      </c>
      <c r="H45" s="98">
        <v>49307</v>
      </c>
      <c r="I45" s="66"/>
      <c r="L45" s="68"/>
    </row>
    <row r="46" spans="2:12" s="67" customFormat="1" ht="10.5" customHeight="1">
      <c r="B46" s="89">
        <v>37</v>
      </c>
      <c r="C46" s="90" t="s">
        <v>61</v>
      </c>
      <c r="D46" s="91">
        <f>G46*56.001</f>
        <v>631187.271</v>
      </c>
      <c r="E46" s="92" t="s">
        <v>25</v>
      </c>
      <c r="F46" s="22" t="s">
        <v>78</v>
      </c>
      <c r="G46" s="97">
        <v>11271</v>
      </c>
      <c r="H46" s="98">
        <v>6763</v>
      </c>
      <c r="I46" s="66"/>
      <c r="L46" s="68"/>
    </row>
    <row r="47" spans="2:12" s="67" customFormat="1" ht="22.5" customHeight="1">
      <c r="B47" s="89">
        <v>38</v>
      </c>
      <c r="C47" s="90" t="s">
        <v>62</v>
      </c>
      <c r="D47" s="91">
        <f t="shared" si="1"/>
        <v>2009427.882</v>
      </c>
      <c r="E47" s="92" t="s">
        <v>25</v>
      </c>
      <c r="F47" s="22" t="s">
        <v>78</v>
      </c>
      <c r="G47" s="97">
        <v>35882</v>
      </c>
      <c r="H47" s="98">
        <v>71764</v>
      </c>
      <c r="I47" s="66"/>
      <c r="L47" s="68"/>
    </row>
    <row r="48" spans="2:12" s="67" customFormat="1" ht="10.5" customHeight="1">
      <c r="B48" s="89">
        <v>39</v>
      </c>
      <c r="C48" s="90" t="s">
        <v>63</v>
      </c>
      <c r="D48" s="91">
        <f t="shared" si="1"/>
        <v>125274.237</v>
      </c>
      <c r="E48" s="92" t="s">
        <v>25</v>
      </c>
      <c r="F48" s="22" t="s">
        <v>78</v>
      </c>
      <c r="G48" s="97">
        <v>2237</v>
      </c>
      <c r="H48" s="98">
        <v>2982</v>
      </c>
      <c r="I48" s="66"/>
      <c r="L48" s="68"/>
    </row>
    <row r="49" spans="2:12" s="67" customFormat="1" ht="10.5" customHeight="1">
      <c r="B49" s="89">
        <v>40</v>
      </c>
      <c r="C49" s="90" t="s">
        <v>64</v>
      </c>
      <c r="D49" s="91">
        <f t="shared" si="1"/>
        <v>38976.695999999996</v>
      </c>
      <c r="E49" s="92" t="s">
        <v>25</v>
      </c>
      <c r="F49" s="22" t="s">
        <v>78</v>
      </c>
      <c r="G49" s="97">
        <v>696</v>
      </c>
      <c r="H49" s="98">
        <v>1797</v>
      </c>
      <c r="I49" s="96"/>
      <c r="L49" s="68"/>
    </row>
    <row r="50" spans="2:12" s="67" customFormat="1" ht="10.5" customHeight="1">
      <c r="B50" s="89">
        <v>41</v>
      </c>
      <c r="C50" s="90" t="s">
        <v>2</v>
      </c>
      <c r="D50" s="91">
        <f t="shared" si="1"/>
        <v>790958.124</v>
      </c>
      <c r="E50" s="92" t="s">
        <v>25</v>
      </c>
      <c r="F50" s="22" t="s">
        <v>78</v>
      </c>
      <c r="G50" s="97">
        <v>14124</v>
      </c>
      <c r="H50" s="98">
        <v>21187</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45857300</v>
      </c>
      <c r="E53" s="140" t="s">
        <v>29</v>
      </c>
      <c r="F53" s="35" t="s">
        <v>81</v>
      </c>
      <c r="G53" s="141">
        <v>458573</v>
      </c>
      <c r="H53" s="142">
        <v>45858</v>
      </c>
      <c r="I53" s="66"/>
      <c r="L53" s="68"/>
    </row>
    <row r="54" spans="2:12" s="67" customFormat="1" ht="22.5" customHeight="1">
      <c r="B54" s="89">
        <v>44</v>
      </c>
      <c r="C54" s="90" t="s">
        <v>65</v>
      </c>
      <c r="D54" s="91">
        <f aca="true" t="shared" si="2" ref="D54:D62">G54*56.001</f>
        <v>33432.597</v>
      </c>
      <c r="E54" s="92" t="s">
        <v>25</v>
      </c>
      <c r="F54" s="22" t="s">
        <v>78</v>
      </c>
      <c r="G54" s="97">
        <v>597</v>
      </c>
      <c r="H54" s="98">
        <v>2986</v>
      </c>
      <c r="I54" s="66"/>
      <c r="L54" s="68"/>
    </row>
    <row r="55" spans="2:12" s="67" customFormat="1" ht="22.5" customHeight="1">
      <c r="B55" s="89">
        <v>45</v>
      </c>
      <c r="C55" s="90" t="s">
        <v>92</v>
      </c>
      <c r="D55" s="91">
        <f t="shared" si="2"/>
        <v>1996099.6439999999</v>
      </c>
      <c r="E55" s="92" t="s">
        <v>25</v>
      </c>
      <c r="F55" s="22" t="s">
        <v>78</v>
      </c>
      <c r="G55" s="97">
        <v>35644</v>
      </c>
      <c r="H55" s="98">
        <v>59407</v>
      </c>
      <c r="I55" s="66"/>
      <c r="L55" s="68"/>
    </row>
    <row r="56" spans="2:12" s="67" customFormat="1" ht="10.5" customHeight="1">
      <c r="B56" s="89">
        <v>46</v>
      </c>
      <c r="C56" s="90" t="s">
        <v>479</v>
      </c>
      <c r="D56" s="351">
        <f>G56*6.820992</f>
        <v>832781.734272</v>
      </c>
      <c r="E56" s="349" t="s">
        <v>31</v>
      </c>
      <c r="F56" s="347" t="s">
        <v>82</v>
      </c>
      <c r="G56" s="343">
        <v>122091</v>
      </c>
      <c r="H56" s="345">
        <v>101743</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6165318.092999999</v>
      </c>
      <c r="E58" s="92" t="s">
        <v>25</v>
      </c>
      <c r="F58" s="22" t="s">
        <v>78</v>
      </c>
      <c r="G58" s="97">
        <v>110093</v>
      </c>
      <c r="H58" s="98">
        <v>7340</v>
      </c>
      <c r="I58" s="96"/>
      <c r="L58" s="68"/>
    </row>
    <row r="59" spans="2:12" s="67" customFormat="1" ht="10.5" customHeight="1">
      <c r="B59" s="89">
        <v>49</v>
      </c>
      <c r="C59" s="90" t="s">
        <v>8</v>
      </c>
      <c r="D59" s="91">
        <f t="shared" si="2"/>
        <v>49553212.863</v>
      </c>
      <c r="E59" s="92" t="s">
        <v>25</v>
      </c>
      <c r="F59" s="22" t="s">
        <v>78</v>
      </c>
      <c r="G59" s="97">
        <v>884863</v>
      </c>
      <c r="H59" s="98">
        <v>14748</v>
      </c>
      <c r="I59" s="66"/>
      <c r="L59" s="68"/>
    </row>
    <row r="60" spans="2:12" s="67" customFormat="1" ht="22.5" customHeight="1">
      <c r="B60" s="89">
        <v>50</v>
      </c>
      <c r="C60" s="90" t="s">
        <v>427</v>
      </c>
      <c r="D60" s="91">
        <f t="shared" si="2"/>
        <v>1018938.195</v>
      </c>
      <c r="E60" s="92" t="s">
        <v>25</v>
      </c>
      <c r="F60" s="22" t="s">
        <v>78</v>
      </c>
      <c r="G60" s="97">
        <v>18195</v>
      </c>
      <c r="H60" s="98">
        <v>7582</v>
      </c>
      <c r="I60" s="66"/>
      <c r="L60" s="68"/>
    </row>
    <row r="61" spans="2:12" s="67" customFormat="1" ht="10.5" customHeight="1">
      <c r="B61" s="89">
        <v>51</v>
      </c>
      <c r="C61" s="90" t="s">
        <v>67</v>
      </c>
      <c r="D61" s="91">
        <f t="shared" si="2"/>
        <v>135466.419</v>
      </c>
      <c r="E61" s="92" t="s">
        <v>25</v>
      </c>
      <c r="F61" s="22" t="s">
        <v>78</v>
      </c>
      <c r="G61" s="97">
        <v>2419</v>
      </c>
      <c r="H61" s="98">
        <v>1371</v>
      </c>
      <c r="I61" s="66"/>
      <c r="L61" s="68"/>
    </row>
    <row r="62" spans="2:12" s="67" customFormat="1" ht="10.5" customHeight="1">
      <c r="B62" s="89">
        <v>52</v>
      </c>
      <c r="C62" s="90" t="s">
        <v>68</v>
      </c>
      <c r="D62" s="91">
        <f t="shared" si="2"/>
        <v>431823.711</v>
      </c>
      <c r="E62" s="92" t="s">
        <v>25</v>
      </c>
      <c r="F62" s="22" t="s">
        <v>78</v>
      </c>
      <c r="G62" s="97">
        <v>7711</v>
      </c>
      <c r="H62" s="98">
        <v>514</v>
      </c>
      <c r="I62" s="66"/>
      <c r="L62" s="68"/>
    </row>
    <row r="63" spans="2:12" s="67" customFormat="1" ht="10.5" customHeight="1">
      <c r="B63" s="89">
        <v>53</v>
      </c>
      <c r="C63" s="90" t="s">
        <v>69</v>
      </c>
      <c r="D63" s="99">
        <f>G63*1000</f>
        <v>36904000</v>
      </c>
      <c r="E63" s="92" t="s">
        <v>29</v>
      </c>
      <c r="F63" s="22" t="s">
        <v>83</v>
      </c>
      <c r="G63" s="97">
        <v>36904</v>
      </c>
      <c r="H63" s="98">
        <v>47976</v>
      </c>
      <c r="I63" s="66"/>
      <c r="L63" s="68"/>
    </row>
    <row r="64" spans="2:12" s="67" customFormat="1" ht="10.5" customHeight="1">
      <c r="B64" s="89">
        <v>54</v>
      </c>
      <c r="C64" s="90" t="s">
        <v>70</v>
      </c>
      <c r="D64" s="91">
        <f>G64*56.001</f>
        <v>493760.817</v>
      </c>
      <c r="E64" s="92" t="s">
        <v>25</v>
      </c>
      <c r="F64" s="22" t="s">
        <v>78</v>
      </c>
      <c r="G64" s="97">
        <v>8817</v>
      </c>
      <c r="H64" s="98">
        <v>588</v>
      </c>
      <c r="I64" s="66"/>
      <c r="L64" s="68"/>
    </row>
    <row r="65" spans="2:12" s="67" customFormat="1" ht="10.5" customHeight="1">
      <c r="B65" s="89">
        <v>55</v>
      </c>
      <c r="C65" s="90" t="s">
        <v>20</v>
      </c>
      <c r="D65" s="91">
        <f>G65*6.820992</f>
        <v>13021.273728</v>
      </c>
      <c r="E65" s="92" t="s">
        <v>31</v>
      </c>
      <c r="F65" s="22" t="s">
        <v>36</v>
      </c>
      <c r="G65" s="97">
        <v>1909</v>
      </c>
      <c r="H65" s="98">
        <v>6875</v>
      </c>
      <c r="I65" s="66"/>
      <c r="L65" s="68"/>
    </row>
    <row r="66" spans="2:12" s="67" customFormat="1" ht="10.5" customHeight="1">
      <c r="B66" s="89">
        <v>56</v>
      </c>
      <c r="C66" s="90" t="s">
        <v>21</v>
      </c>
      <c r="D66" s="99">
        <f>G66*100</f>
        <v>246800</v>
      </c>
      <c r="E66" s="92" t="s">
        <v>29</v>
      </c>
      <c r="F66" s="22" t="s">
        <v>84</v>
      </c>
      <c r="G66" s="97">
        <v>2468</v>
      </c>
      <c r="H66" s="98">
        <v>987</v>
      </c>
      <c r="I66" s="66"/>
      <c r="L66" s="68"/>
    </row>
    <row r="67" spans="2:12" s="67" customFormat="1" ht="10.5" customHeight="1">
      <c r="B67" s="89">
        <v>57</v>
      </c>
      <c r="C67" s="90" t="s">
        <v>22</v>
      </c>
      <c r="D67" s="91"/>
      <c r="E67" s="92"/>
      <c r="F67" s="22" t="s">
        <v>34</v>
      </c>
      <c r="G67" s="97">
        <v>75886</v>
      </c>
      <c r="H67" s="98">
        <v>5059</v>
      </c>
      <c r="I67" s="66"/>
      <c r="L67" s="68"/>
    </row>
    <row r="68" spans="2:12" s="67" customFormat="1" ht="10.5" customHeight="1">
      <c r="B68" s="89">
        <v>58</v>
      </c>
      <c r="C68" s="90" t="s">
        <v>23</v>
      </c>
      <c r="D68" s="91"/>
      <c r="E68" s="92"/>
      <c r="F68" s="22" t="s">
        <v>34</v>
      </c>
      <c r="G68" s="97">
        <v>10648</v>
      </c>
      <c r="H68" s="98">
        <v>3194</v>
      </c>
      <c r="I68" s="96"/>
      <c r="L68" s="68"/>
    </row>
    <row r="69" spans="2:12" s="67" customFormat="1" ht="10.5" customHeight="1">
      <c r="B69" s="89">
        <v>59</v>
      </c>
      <c r="C69" s="105" t="s">
        <v>35</v>
      </c>
      <c r="D69" s="106">
        <f>G69*56.001</f>
        <v>609906.891</v>
      </c>
      <c r="E69" s="107" t="s">
        <v>25</v>
      </c>
      <c r="F69" s="108" t="s">
        <v>78</v>
      </c>
      <c r="G69" s="109">
        <v>10891</v>
      </c>
      <c r="H69" s="110">
        <v>726</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3175494</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410454</v>
      </c>
      <c r="I74" s="66"/>
      <c r="L74" s="68"/>
    </row>
    <row r="75" spans="2:12" s="67" customFormat="1" ht="12" customHeight="1">
      <c r="B75" s="89"/>
      <c r="C75" s="70" t="s">
        <v>87</v>
      </c>
      <c r="D75" s="56"/>
      <c r="E75" s="118"/>
      <c r="F75" s="119"/>
      <c r="G75" s="116"/>
      <c r="H75" s="121">
        <v>17039</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3602987</v>
      </c>
      <c r="I77" s="96" t="s">
        <v>33</v>
      </c>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7.5" customHeight="1">
      <c r="B81" s="125"/>
      <c r="C81" s="339" t="s">
        <v>473</v>
      </c>
      <c r="D81" s="339"/>
      <c r="E81" s="339"/>
      <c r="F81" s="339"/>
      <c r="G81" s="339"/>
      <c r="H81" s="339"/>
      <c r="I81" s="66"/>
      <c r="L81" s="68"/>
    </row>
    <row r="82" spans="2:12" s="67" customFormat="1" ht="11.25" customHeight="1">
      <c r="B82" s="125"/>
      <c r="I82" s="66"/>
      <c r="L82" s="68"/>
    </row>
    <row r="83" spans="2:10" s="5" customFormat="1" ht="25.5" customHeight="1">
      <c r="B83" s="51" t="s">
        <v>33</v>
      </c>
      <c r="C83" s="360" t="s">
        <v>94</v>
      </c>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20.xml><?xml version="1.0" encoding="utf-8"?>
<worksheet xmlns="http://schemas.openxmlformats.org/spreadsheetml/2006/main" xmlns:r="http://schemas.openxmlformats.org/officeDocument/2006/relationships">
  <dimension ref="A2:Q161"/>
  <sheetViews>
    <sheetView showZeros="0" zoomScaleSheetLayoutView="16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1868</v>
      </c>
      <c r="D2" s="1"/>
      <c r="E2" s="2"/>
    </row>
    <row r="3" spans="2:8" ht="31.5" customHeight="1">
      <c r="B3" s="2" t="s">
        <v>27</v>
      </c>
      <c r="C3" s="362" t="s">
        <v>496</v>
      </c>
      <c r="D3" s="362" t="s">
        <v>139</v>
      </c>
      <c r="E3" s="362" t="s">
        <v>139</v>
      </c>
      <c r="F3" s="362" t="s">
        <v>139</v>
      </c>
      <c r="G3" s="362" t="s">
        <v>139</v>
      </c>
      <c r="H3" s="362" t="s">
        <v>139</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171359.6131</v>
      </c>
      <c r="E9" s="155" t="s">
        <v>24</v>
      </c>
      <c r="F9" s="162" t="s">
        <v>129</v>
      </c>
      <c r="G9" s="160">
        <v>302809</v>
      </c>
      <c r="H9" s="158">
        <v>872090</v>
      </c>
      <c r="I9" s="52"/>
    </row>
    <row r="10" spans="2:9" s="5" customFormat="1" ht="10.5" customHeight="1">
      <c r="B10" s="188">
        <v>2</v>
      </c>
      <c r="C10" s="167" t="s">
        <v>100</v>
      </c>
      <c r="D10" s="24">
        <f t="shared" si="0"/>
        <v>43612.7812</v>
      </c>
      <c r="E10" s="25" t="s">
        <v>24</v>
      </c>
      <c r="F10" s="16" t="s">
        <v>129</v>
      </c>
      <c r="G10" s="17">
        <v>77068</v>
      </c>
      <c r="H10" s="18">
        <v>147970</v>
      </c>
      <c r="I10" s="52"/>
    </row>
    <row r="11" spans="2:9" s="5" customFormat="1" ht="10.5" customHeight="1">
      <c r="B11" s="188">
        <v>3</v>
      </c>
      <c r="C11" s="167" t="s">
        <v>5</v>
      </c>
      <c r="D11" s="24">
        <f t="shared" si="0"/>
        <v>1250.639</v>
      </c>
      <c r="E11" s="25" t="s">
        <v>24</v>
      </c>
      <c r="F11" s="16" t="s">
        <v>129</v>
      </c>
      <c r="G11" s="17">
        <v>2210</v>
      </c>
      <c r="H11" s="18">
        <v>1865</v>
      </c>
      <c r="I11" s="52"/>
    </row>
    <row r="12" spans="2:9" s="5" customFormat="1" ht="10.5" customHeight="1">
      <c r="B12" s="188">
        <v>4</v>
      </c>
      <c r="C12" s="167" t="s">
        <v>10</v>
      </c>
      <c r="D12" s="24">
        <f t="shared" si="0"/>
        <v>7.922599999999999</v>
      </c>
      <c r="E12" s="25" t="s">
        <v>24</v>
      </c>
      <c r="F12" s="16" t="s">
        <v>129</v>
      </c>
      <c r="G12" s="17">
        <v>14</v>
      </c>
      <c r="H12" s="18">
        <v>12</v>
      </c>
      <c r="I12" s="52"/>
    </row>
    <row r="13" spans="2:9" s="5" customFormat="1" ht="10.5" customHeight="1">
      <c r="B13" s="188">
        <v>5</v>
      </c>
      <c r="C13" s="167" t="s">
        <v>4</v>
      </c>
      <c r="D13" s="24">
        <f t="shared" si="0"/>
        <v>537225.2810999999</v>
      </c>
      <c r="E13" s="25" t="s">
        <v>24</v>
      </c>
      <c r="F13" s="16" t="s">
        <v>129</v>
      </c>
      <c r="G13" s="17">
        <v>949329</v>
      </c>
      <c r="H13" s="18">
        <v>956923</v>
      </c>
      <c r="I13" s="53"/>
    </row>
    <row r="14" spans="2:9" s="5" customFormat="1" ht="10.5" customHeight="1">
      <c r="B14" s="188">
        <v>6</v>
      </c>
      <c r="C14" s="167" t="s">
        <v>6</v>
      </c>
      <c r="D14" s="24">
        <f t="shared" si="0"/>
        <v>5290.0332</v>
      </c>
      <c r="E14" s="25" t="s">
        <v>24</v>
      </c>
      <c r="F14" s="16" t="s">
        <v>129</v>
      </c>
      <c r="G14" s="17">
        <v>9348</v>
      </c>
      <c r="H14" s="18">
        <v>3926</v>
      </c>
      <c r="I14" s="52"/>
    </row>
    <row r="15" spans="2:9" s="5" customFormat="1" ht="10.5" customHeight="1">
      <c r="B15" s="188">
        <v>7</v>
      </c>
      <c r="C15" s="167" t="s">
        <v>39</v>
      </c>
      <c r="D15" s="24"/>
      <c r="E15" s="25"/>
      <c r="F15" s="16" t="s">
        <v>108</v>
      </c>
      <c r="G15" s="17">
        <v>137009</v>
      </c>
      <c r="H15" s="18">
        <v>1294735</v>
      </c>
      <c r="I15" s="52"/>
    </row>
    <row r="16" spans="2:9" s="5" customFormat="1" ht="10.5" customHeight="1">
      <c r="B16" s="188">
        <v>8</v>
      </c>
      <c r="C16" s="167" t="s">
        <v>101</v>
      </c>
      <c r="D16" s="24"/>
      <c r="E16" s="25"/>
      <c r="F16" s="16" t="s">
        <v>108</v>
      </c>
      <c r="G16" s="17">
        <v>146138</v>
      </c>
      <c r="H16" s="18">
        <v>245512</v>
      </c>
      <c r="I16" s="52"/>
    </row>
    <row r="17" spans="2:9" s="5" customFormat="1" ht="10.5" customHeight="1">
      <c r="B17" s="188">
        <v>9</v>
      </c>
      <c r="C17" s="190" t="s">
        <v>131</v>
      </c>
      <c r="D17" s="24"/>
      <c r="E17" s="25"/>
      <c r="F17" s="16" t="s">
        <v>108</v>
      </c>
      <c r="G17" s="17">
        <v>3282</v>
      </c>
      <c r="H17" s="18">
        <v>4135</v>
      </c>
      <c r="I17" s="52"/>
    </row>
    <row r="18" spans="2:9" s="5" customFormat="1" ht="10.5" customHeight="1">
      <c r="B18" s="188">
        <v>10</v>
      </c>
      <c r="C18" s="167" t="s">
        <v>41</v>
      </c>
      <c r="D18" s="24"/>
      <c r="E18" s="25"/>
      <c r="F18" s="16" t="s">
        <v>108</v>
      </c>
      <c r="G18" s="17">
        <v>43469</v>
      </c>
      <c r="H18" s="18">
        <v>27386</v>
      </c>
      <c r="I18" s="52"/>
    </row>
    <row r="19" spans="2:9" s="5" customFormat="1" ht="10.5" customHeight="1">
      <c r="B19" s="188">
        <v>11</v>
      </c>
      <c r="C19" s="167" t="s">
        <v>428</v>
      </c>
      <c r="D19" s="24"/>
      <c r="E19" s="25"/>
      <c r="F19" s="16" t="s">
        <v>108</v>
      </c>
      <c r="G19" s="17">
        <v>43814</v>
      </c>
      <c r="H19" s="18">
        <v>18402</v>
      </c>
      <c r="I19" s="52"/>
    </row>
    <row r="20" spans="2:9" s="5" customFormat="1" ht="10.5" customHeight="1">
      <c r="B20" s="188">
        <v>12</v>
      </c>
      <c r="C20" s="167" t="s">
        <v>43</v>
      </c>
      <c r="D20" s="24"/>
      <c r="E20" s="25"/>
      <c r="F20" s="16" t="s">
        <v>108</v>
      </c>
      <c r="G20" s="17">
        <v>5888</v>
      </c>
      <c r="H20" s="18">
        <v>7419</v>
      </c>
      <c r="I20" s="52"/>
    </row>
    <row r="21" spans="2:9" s="5" customFormat="1" ht="10.5" customHeight="1">
      <c r="B21" s="188">
        <v>13</v>
      </c>
      <c r="C21" s="167" t="s">
        <v>44</v>
      </c>
      <c r="D21" s="24"/>
      <c r="E21" s="25"/>
      <c r="F21" s="16" t="s">
        <v>108</v>
      </c>
      <c r="G21" s="17">
        <v>142593</v>
      </c>
      <c r="H21" s="18">
        <v>359334</v>
      </c>
      <c r="I21" s="52"/>
    </row>
    <row r="22" spans="2:9" s="5" customFormat="1" ht="22.5" customHeight="1">
      <c r="B22" s="188">
        <v>14</v>
      </c>
      <c r="C22" s="167" t="s">
        <v>460</v>
      </c>
      <c r="D22" s="24">
        <f>G22*56.001</f>
        <v>842423.043</v>
      </c>
      <c r="E22" s="25" t="s">
        <v>25</v>
      </c>
      <c r="F22" s="16" t="s">
        <v>78</v>
      </c>
      <c r="G22" s="17">
        <v>15043</v>
      </c>
      <c r="H22" s="18">
        <v>49641</v>
      </c>
      <c r="I22" s="52"/>
    </row>
    <row r="23" spans="2:9" s="5" customFormat="1" ht="10.5" customHeight="1">
      <c r="B23" s="188">
        <v>15</v>
      </c>
      <c r="C23" s="167" t="s">
        <v>125</v>
      </c>
      <c r="D23" s="24">
        <f>G23*56.001</f>
        <v>3673665.5999999996</v>
      </c>
      <c r="E23" s="25" t="s">
        <v>25</v>
      </c>
      <c r="F23" s="16" t="s">
        <v>78</v>
      </c>
      <c r="G23" s="17">
        <v>65600</v>
      </c>
      <c r="H23" s="18">
        <v>121230</v>
      </c>
      <c r="I23" s="52"/>
    </row>
    <row r="24" spans="2:9" s="5" customFormat="1" ht="10.5" customHeight="1">
      <c r="B24" s="188">
        <v>16</v>
      </c>
      <c r="C24" s="167" t="s">
        <v>46</v>
      </c>
      <c r="D24" s="24"/>
      <c r="E24" s="25"/>
      <c r="F24" s="16" t="s">
        <v>108</v>
      </c>
      <c r="G24" s="17">
        <v>338667</v>
      </c>
      <c r="H24" s="18">
        <v>42672</v>
      </c>
      <c r="I24" s="52"/>
    </row>
    <row r="25" spans="2:9" s="5" customFormat="1" ht="10.5" customHeight="1">
      <c r="B25" s="188">
        <v>17</v>
      </c>
      <c r="C25" s="167" t="s">
        <v>11</v>
      </c>
      <c r="D25" s="26">
        <f>G25*2</f>
        <v>1263628</v>
      </c>
      <c r="E25" s="25" t="s">
        <v>29</v>
      </c>
      <c r="F25" s="16" t="s">
        <v>79</v>
      </c>
      <c r="G25" s="17">
        <v>631814</v>
      </c>
      <c r="H25" s="18">
        <v>26536</v>
      </c>
      <c r="I25" s="52"/>
    </row>
    <row r="26" spans="2:9" s="5" customFormat="1" ht="10.5" customHeight="1">
      <c r="B26" s="188">
        <v>18</v>
      </c>
      <c r="C26" s="167" t="s">
        <v>12</v>
      </c>
      <c r="D26" s="24"/>
      <c r="E26" s="25"/>
      <c r="F26" s="16" t="s">
        <v>108</v>
      </c>
      <c r="G26" s="17">
        <v>1543</v>
      </c>
      <c r="H26" s="18">
        <v>3889</v>
      </c>
      <c r="I26" s="52"/>
    </row>
    <row r="27" spans="2:9" s="5" customFormat="1" ht="10.5" customHeight="1">
      <c r="B27" s="188">
        <v>19</v>
      </c>
      <c r="C27" s="167" t="s">
        <v>47</v>
      </c>
      <c r="D27" s="26"/>
      <c r="E27" s="25"/>
      <c r="F27" s="16" t="s">
        <v>108</v>
      </c>
      <c r="G27" s="17">
        <v>703</v>
      </c>
      <c r="H27" s="18">
        <v>1327</v>
      </c>
      <c r="I27" s="52"/>
    </row>
    <row r="28" spans="2:9" s="5" customFormat="1" ht="10.5" customHeight="1">
      <c r="B28" s="188">
        <v>20</v>
      </c>
      <c r="C28" s="167" t="s">
        <v>48</v>
      </c>
      <c r="D28" s="24"/>
      <c r="E28" s="25"/>
      <c r="F28" s="16" t="s">
        <v>108</v>
      </c>
      <c r="G28" s="17">
        <v>8043</v>
      </c>
      <c r="H28" s="18">
        <v>5067</v>
      </c>
      <c r="I28" s="52"/>
    </row>
    <row r="29" spans="2:9" s="5" customFormat="1" ht="10.5" customHeight="1">
      <c r="B29" s="188">
        <v>21</v>
      </c>
      <c r="C29" s="167" t="s">
        <v>1</v>
      </c>
      <c r="D29" s="24"/>
      <c r="E29" s="25"/>
      <c r="F29" s="16" t="s">
        <v>108</v>
      </c>
      <c r="G29" s="17">
        <v>103912</v>
      </c>
      <c r="H29" s="18">
        <v>13093</v>
      </c>
      <c r="I29" s="52"/>
    </row>
    <row r="30" spans="2:9" s="5" customFormat="1" ht="10.5" customHeight="1">
      <c r="B30" s="188">
        <v>22</v>
      </c>
      <c r="C30" s="167" t="s">
        <v>14</v>
      </c>
      <c r="D30" s="24">
        <f>G30*56.001</f>
        <v>15400.275</v>
      </c>
      <c r="E30" s="25" t="s">
        <v>25</v>
      </c>
      <c r="F30" s="16" t="s">
        <v>78</v>
      </c>
      <c r="G30" s="17">
        <v>275</v>
      </c>
      <c r="H30" s="18">
        <v>694</v>
      </c>
      <c r="I30" s="52"/>
    </row>
    <row r="31" spans="2:9" s="5" customFormat="1" ht="10.5" customHeight="1">
      <c r="B31" s="188">
        <v>23</v>
      </c>
      <c r="C31" s="167" t="s">
        <v>102</v>
      </c>
      <c r="D31" s="24"/>
      <c r="E31" s="25"/>
      <c r="F31" s="16" t="s">
        <v>108</v>
      </c>
      <c r="G31" s="17">
        <v>19386</v>
      </c>
      <c r="H31" s="18">
        <v>4885</v>
      </c>
      <c r="I31" s="52"/>
    </row>
    <row r="32" spans="2:9" s="5" customFormat="1" ht="10.5" customHeight="1">
      <c r="B32" s="188">
        <v>24</v>
      </c>
      <c r="C32" s="167" t="s">
        <v>119</v>
      </c>
      <c r="D32" s="24"/>
      <c r="E32" s="25"/>
      <c r="F32" s="16" t="s">
        <v>108</v>
      </c>
      <c r="G32" s="17">
        <v>4190</v>
      </c>
      <c r="H32" s="18">
        <v>528</v>
      </c>
      <c r="I32" s="52"/>
    </row>
    <row r="33" spans="2:9" s="5" customFormat="1" ht="9.75" customHeight="1">
      <c r="B33" s="188">
        <v>25</v>
      </c>
      <c r="C33" s="167" t="s">
        <v>120</v>
      </c>
      <c r="D33" s="24"/>
      <c r="E33" s="25"/>
      <c r="F33" s="16" t="s">
        <v>108</v>
      </c>
      <c r="G33" s="17">
        <v>49456</v>
      </c>
      <c r="H33" s="18">
        <v>3264</v>
      </c>
      <c r="I33" s="52"/>
    </row>
    <row r="34" spans="2:9" s="5" customFormat="1" ht="10.5" customHeight="1">
      <c r="B34" s="188">
        <v>26</v>
      </c>
      <c r="C34" s="167" t="s">
        <v>174</v>
      </c>
      <c r="D34" s="24"/>
      <c r="E34" s="25"/>
      <c r="F34" s="16" t="s">
        <v>108</v>
      </c>
      <c r="G34" s="17">
        <v>1773</v>
      </c>
      <c r="H34" s="18">
        <v>75</v>
      </c>
      <c r="I34" s="52"/>
    </row>
    <row r="35" spans="2:9" s="5" customFormat="1" ht="22.5" customHeight="1">
      <c r="B35" s="188">
        <v>27</v>
      </c>
      <c r="C35" s="170" t="s">
        <v>51</v>
      </c>
      <c r="D35" s="26">
        <f>G35*12</f>
        <v>13584</v>
      </c>
      <c r="E35" s="59" t="s">
        <v>29</v>
      </c>
      <c r="F35" s="213" t="s">
        <v>194</v>
      </c>
      <c r="G35" s="160">
        <v>1132</v>
      </c>
      <c r="H35" s="158">
        <v>48</v>
      </c>
      <c r="I35" s="52"/>
    </row>
    <row r="36" spans="2:9" s="5" customFormat="1" ht="30" customHeight="1">
      <c r="B36" s="188">
        <v>28</v>
      </c>
      <c r="C36" s="170" t="s">
        <v>104</v>
      </c>
      <c r="D36" s="24">
        <f>G36*56.001</f>
        <v>458592.18899999995</v>
      </c>
      <c r="E36" s="25" t="s">
        <v>25</v>
      </c>
      <c r="F36" s="162" t="s">
        <v>78</v>
      </c>
      <c r="G36" s="160">
        <v>8189</v>
      </c>
      <c r="H36" s="158">
        <v>20635</v>
      </c>
      <c r="I36" s="52"/>
    </row>
    <row r="37" spans="2:9" s="5" customFormat="1" ht="40.5" customHeight="1">
      <c r="B37" s="188">
        <v>29</v>
      </c>
      <c r="C37" s="167" t="s">
        <v>105</v>
      </c>
      <c r="D37" s="24">
        <f>G37*56.001</f>
        <v>480992.589</v>
      </c>
      <c r="E37" s="25" t="s">
        <v>25</v>
      </c>
      <c r="F37" s="16" t="s">
        <v>78</v>
      </c>
      <c r="G37" s="17">
        <v>8589</v>
      </c>
      <c r="H37" s="18">
        <v>7214</v>
      </c>
      <c r="I37" s="52"/>
    </row>
    <row r="38" spans="2:9" s="5" customFormat="1" ht="10.5" customHeight="1">
      <c r="B38" s="188">
        <v>30</v>
      </c>
      <c r="C38" s="167" t="s">
        <v>17</v>
      </c>
      <c r="D38" s="24">
        <f>G38*56.001</f>
        <v>372462.651</v>
      </c>
      <c r="E38" s="25" t="s">
        <v>25</v>
      </c>
      <c r="F38" s="16" t="s">
        <v>78</v>
      </c>
      <c r="G38" s="17">
        <v>6651</v>
      </c>
      <c r="H38" s="18">
        <v>16760</v>
      </c>
      <c r="I38" s="52"/>
    </row>
    <row r="39" spans="2:9" s="5" customFormat="1" ht="54" customHeight="1">
      <c r="B39" s="188">
        <v>31</v>
      </c>
      <c r="C39" s="167" t="s">
        <v>468</v>
      </c>
      <c r="D39" s="24">
        <f aca="true" t="shared" si="1" ref="D39:D49">G39*56.001</f>
        <v>66671710.544999994</v>
      </c>
      <c r="E39" s="25" t="s">
        <v>25</v>
      </c>
      <c r="F39" s="16" t="s">
        <v>78</v>
      </c>
      <c r="G39" s="17">
        <v>1190545</v>
      </c>
      <c r="H39" s="18">
        <v>500029</v>
      </c>
      <c r="I39" s="53" t="s">
        <v>122</v>
      </c>
    </row>
    <row r="40" spans="2:9" s="5" customFormat="1" ht="22.5" customHeight="1">
      <c r="B40" s="188">
        <v>32</v>
      </c>
      <c r="C40" s="167" t="s">
        <v>176</v>
      </c>
      <c r="D40" s="24">
        <f t="shared" si="1"/>
        <v>17981305.088999998</v>
      </c>
      <c r="E40" s="59" t="s">
        <v>25</v>
      </c>
      <c r="F40" s="16" t="s">
        <v>78</v>
      </c>
      <c r="G40" s="17">
        <v>321089</v>
      </c>
      <c r="H40" s="18">
        <v>102106</v>
      </c>
      <c r="I40" s="52"/>
    </row>
    <row r="41" spans="2:9" s="5" customFormat="1" ht="22.5" customHeight="1">
      <c r="B41" s="188">
        <v>33</v>
      </c>
      <c r="C41" s="167" t="s">
        <v>462</v>
      </c>
      <c r="D41" s="24">
        <f t="shared" si="1"/>
        <v>1567355.988</v>
      </c>
      <c r="E41" s="59" t="s">
        <v>25</v>
      </c>
      <c r="F41" s="16" t="s">
        <v>78</v>
      </c>
      <c r="G41" s="17">
        <v>27988</v>
      </c>
      <c r="H41" s="18">
        <v>10579</v>
      </c>
      <c r="I41" s="54"/>
    </row>
    <row r="42" spans="2:9" s="5" customFormat="1" ht="10.5" customHeight="1">
      <c r="B42" s="188">
        <v>34</v>
      </c>
      <c r="C42" s="167" t="s">
        <v>16</v>
      </c>
      <c r="D42" s="24">
        <f t="shared" si="1"/>
        <v>22941481.662</v>
      </c>
      <c r="E42" s="59" t="s">
        <v>25</v>
      </c>
      <c r="F42" s="16" t="s">
        <v>78</v>
      </c>
      <c r="G42" s="17">
        <v>409662</v>
      </c>
      <c r="H42" s="18">
        <v>137647</v>
      </c>
      <c r="I42" s="52"/>
    </row>
    <row r="43" spans="2:9" s="5" customFormat="1" ht="10.5" customHeight="1">
      <c r="B43" s="188">
        <v>35</v>
      </c>
      <c r="C43" s="167" t="s">
        <v>57</v>
      </c>
      <c r="D43" s="24">
        <f t="shared" si="1"/>
        <v>11162119.32</v>
      </c>
      <c r="E43" s="59" t="s">
        <v>25</v>
      </c>
      <c r="F43" s="16" t="s">
        <v>78</v>
      </c>
      <c r="G43" s="17">
        <v>199320</v>
      </c>
      <c r="H43" s="18">
        <v>25114</v>
      </c>
      <c r="I43" s="52"/>
    </row>
    <row r="44" spans="2:9" s="5" customFormat="1" ht="10.5" customHeight="1">
      <c r="B44" s="188">
        <v>36</v>
      </c>
      <c r="C44" s="167" t="s">
        <v>58</v>
      </c>
      <c r="D44" s="24">
        <f t="shared" si="1"/>
        <v>13496128.998</v>
      </c>
      <c r="E44" s="59" t="s">
        <v>25</v>
      </c>
      <c r="F44" s="16" t="s">
        <v>78</v>
      </c>
      <c r="G44" s="17">
        <v>240998</v>
      </c>
      <c r="H44" s="18">
        <v>30366</v>
      </c>
      <c r="I44" s="52"/>
    </row>
    <row r="45" spans="2:9" s="5" customFormat="1" ht="30.75" customHeight="1">
      <c r="B45" s="188">
        <v>37</v>
      </c>
      <c r="C45" s="167" t="s">
        <v>106</v>
      </c>
      <c r="D45" s="24">
        <f t="shared" si="1"/>
        <v>2891779.638</v>
      </c>
      <c r="E45" s="59" t="s">
        <v>25</v>
      </c>
      <c r="F45" s="16" t="s">
        <v>78</v>
      </c>
      <c r="G45" s="17">
        <v>51638</v>
      </c>
      <c r="H45" s="18">
        <v>13013</v>
      </c>
      <c r="I45" s="52"/>
    </row>
    <row r="46" spans="2:9" s="5" customFormat="1" ht="22.5" customHeight="1">
      <c r="B46" s="188">
        <v>38</v>
      </c>
      <c r="C46" s="167" t="s">
        <v>179</v>
      </c>
      <c r="D46" s="24">
        <f t="shared" si="1"/>
        <v>22402696.040999997</v>
      </c>
      <c r="E46" s="59" t="s">
        <v>25</v>
      </c>
      <c r="F46" s="16" t="s">
        <v>78</v>
      </c>
      <c r="G46" s="17">
        <v>400041</v>
      </c>
      <c r="H46" s="18">
        <v>151216</v>
      </c>
      <c r="I46" s="52"/>
    </row>
    <row r="47" spans="2:9" s="5" customFormat="1" ht="10.5" customHeight="1">
      <c r="B47" s="188">
        <v>39</v>
      </c>
      <c r="C47" s="167" t="s">
        <v>61</v>
      </c>
      <c r="D47" s="24">
        <f t="shared" si="1"/>
        <v>843207.0569999999</v>
      </c>
      <c r="E47" s="59" t="s">
        <v>25</v>
      </c>
      <c r="F47" s="16" t="s">
        <v>78</v>
      </c>
      <c r="G47" s="17">
        <v>15057</v>
      </c>
      <c r="H47" s="18">
        <v>11383</v>
      </c>
      <c r="I47" s="52"/>
    </row>
    <row r="48" spans="2:9" s="5" customFormat="1" ht="22.5" customHeight="1">
      <c r="B48" s="188">
        <v>40</v>
      </c>
      <c r="C48" s="167" t="s">
        <v>464</v>
      </c>
      <c r="D48" s="24">
        <f>G48*56.001</f>
        <v>2156598.51</v>
      </c>
      <c r="E48" s="59" t="s">
        <v>25</v>
      </c>
      <c r="F48" s="16" t="s">
        <v>78</v>
      </c>
      <c r="G48" s="17">
        <v>38510</v>
      </c>
      <c r="H48" s="18">
        <v>97044</v>
      </c>
      <c r="I48" s="52"/>
    </row>
    <row r="49" spans="2:9" s="5" customFormat="1" ht="22.5" customHeight="1">
      <c r="B49" s="188">
        <v>41</v>
      </c>
      <c r="C49" s="167" t="s">
        <v>155</v>
      </c>
      <c r="D49" s="24">
        <f t="shared" si="1"/>
        <v>388758.942</v>
      </c>
      <c r="E49" s="59" t="s">
        <v>25</v>
      </c>
      <c r="F49" s="16" t="s">
        <v>78</v>
      </c>
      <c r="G49" s="17">
        <v>6942</v>
      </c>
      <c r="H49" s="18">
        <v>7290</v>
      </c>
      <c r="I49" s="52"/>
    </row>
    <row r="50" spans="2:9" s="5" customFormat="1" ht="10.5" customHeight="1">
      <c r="B50" s="188">
        <v>42</v>
      </c>
      <c r="C50" s="167" t="s">
        <v>430</v>
      </c>
      <c r="D50" s="24">
        <f>G50*56.001</f>
        <v>144986.589</v>
      </c>
      <c r="E50" s="59" t="s">
        <v>25</v>
      </c>
      <c r="F50" s="16" t="s">
        <v>78</v>
      </c>
      <c r="G50" s="17">
        <v>2589</v>
      </c>
      <c r="H50" s="18">
        <v>4348</v>
      </c>
      <c r="I50" s="52"/>
    </row>
    <row r="51" spans="2:9" s="5" customFormat="1" ht="10.5" customHeight="1">
      <c r="B51" s="188">
        <v>43</v>
      </c>
      <c r="C51" s="167" t="s">
        <v>140</v>
      </c>
      <c r="D51" s="24">
        <f>G51*56.001</f>
        <v>111833.99699999999</v>
      </c>
      <c r="E51" s="59" t="s">
        <v>25</v>
      </c>
      <c r="F51" s="16" t="s">
        <v>78</v>
      </c>
      <c r="G51" s="17">
        <v>1997</v>
      </c>
      <c r="H51" s="18">
        <v>6506</v>
      </c>
      <c r="I51" s="52"/>
    </row>
    <row r="52" spans="2:9" s="5" customFormat="1" ht="10.5" customHeight="1">
      <c r="B52" s="188">
        <v>44</v>
      </c>
      <c r="C52" s="167" t="s">
        <v>2</v>
      </c>
      <c r="D52" s="24">
        <f>G52*56.001</f>
        <v>965737.245</v>
      </c>
      <c r="E52" s="59" t="s">
        <v>25</v>
      </c>
      <c r="F52" s="16" t="s">
        <v>78</v>
      </c>
      <c r="G52" s="17">
        <v>17245</v>
      </c>
      <c r="H52" s="18">
        <v>32592</v>
      </c>
      <c r="I52" s="52"/>
    </row>
    <row r="53" spans="2:9" s="5" customFormat="1" ht="10.5" customHeight="1">
      <c r="B53" s="188">
        <v>45</v>
      </c>
      <c r="C53" s="167" t="s">
        <v>3</v>
      </c>
      <c r="D53" s="26">
        <f>G53*100</f>
        <v>43615000</v>
      </c>
      <c r="E53" s="59" t="s">
        <v>29</v>
      </c>
      <c r="F53" s="16" t="s">
        <v>84</v>
      </c>
      <c r="G53" s="17">
        <v>436150</v>
      </c>
      <c r="H53" s="18">
        <v>54956</v>
      </c>
      <c r="I53" s="52"/>
    </row>
    <row r="54" spans="2:9" s="5" customFormat="1" ht="22.5" customHeight="1">
      <c r="B54" s="188">
        <v>46</v>
      </c>
      <c r="C54" s="167" t="s">
        <v>65</v>
      </c>
      <c r="D54" s="24">
        <f>G54*56.001</f>
        <v>65689.173</v>
      </c>
      <c r="E54" s="59" t="s">
        <v>25</v>
      </c>
      <c r="F54" s="16" t="s">
        <v>78</v>
      </c>
      <c r="G54" s="17">
        <v>1173</v>
      </c>
      <c r="H54" s="18">
        <v>3694</v>
      </c>
      <c r="I54" s="52"/>
    </row>
    <row r="55" spans="2:9" s="5" customFormat="1" ht="10.5" customHeight="1">
      <c r="B55" s="188">
        <v>47</v>
      </c>
      <c r="C55" s="167" t="s">
        <v>467</v>
      </c>
      <c r="D55" s="24">
        <f>G55*56.001</f>
        <v>2529397.167</v>
      </c>
      <c r="E55" s="59" t="s">
        <v>25</v>
      </c>
      <c r="F55" s="16" t="s">
        <v>78</v>
      </c>
      <c r="G55" s="159">
        <v>45167</v>
      </c>
      <c r="H55" s="157">
        <v>47425</v>
      </c>
      <c r="I55" s="52"/>
    </row>
    <row r="56" spans="2:9" s="5" customFormat="1" ht="41.25" customHeight="1">
      <c r="B56" s="188">
        <v>48</v>
      </c>
      <c r="C56" s="167" t="s">
        <v>482</v>
      </c>
      <c r="D56" s="24">
        <f>G56*56.001</f>
        <v>2209911.462</v>
      </c>
      <c r="E56" s="59" t="s">
        <v>25</v>
      </c>
      <c r="F56" s="161" t="s">
        <v>78</v>
      </c>
      <c r="G56" s="159">
        <v>39462</v>
      </c>
      <c r="H56" s="157">
        <v>82868</v>
      </c>
      <c r="I56" s="52"/>
    </row>
    <row r="57" spans="2:9" s="5" customFormat="1" ht="10.5" customHeight="1">
      <c r="B57" s="188">
        <v>49</v>
      </c>
      <c r="C57" s="167" t="s">
        <v>487</v>
      </c>
      <c r="D57" s="154">
        <f>G57*6.820992</f>
        <v>719259.9644160001</v>
      </c>
      <c r="E57" s="156" t="s">
        <v>31</v>
      </c>
      <c r="F57" s="16" t="s">
        <v>82</v>
      </c>
      <c r="G57" s="17">
        <v>105448</v>
      </c>
      <c r="H57" s="18">
        <v>110720</v>
      </c>
      <c r="I57" s="53" t="s">
        <v>138</v>
      </c>
    </row>
    <row r="58" spans="2:9" s="5" customFormat="1" ht="10.5" customHeight="1">
      <c r="B58" s="188">
        <v>50</v>
      </c>
      <c r="C58" s="167" t="s">
        <v>7</v>
      </c>
      <c r="D58" s="24">
        <f>G58*56.001</f>
        <v>5677381.38</v>
      </c>
      <c r="E58" s="59" t="s">
        <v>25</v>
      </c>
      <c r="F58" s="16" t="s">
        <v>78</v>
      </c>
      <c r="G58" s="17">
        <v>101380</v>
      </c>
      <c r="H58" s="18">
        <v>8515</v>
      </c>
      <c r="I58" s="52"/>
    </row>
    <row r="59" spans="2:9" s="5" customFormat="1" ht="10.5" customHeight="1">
      <c r="B59" s="188">
        <v>51</v>
      </c>
      <c r="C59" s="170" t="s">
        <v>8</v>
      </c>
      <c r="D59" s="24">
        <f>G59*56.001</f>
        <v>132498253.998</v>
      </c>
      <c r="E59" s="59" t="s">
        <v>25</v>
      </c>
      <c r="F59" s="161" t="s">
        <v>78</v>
      </c>
      <c r="G59" s="159">
        <v>2365998</v>
      </c>
      <c r="H59" s="157">
        <v>56784</v>
      </c>
      <c r="I59" s="53" t="s">
        <v>138</v>
      </c>
    </row>
    <row r="60" spans="2:9" s="5" customFormat="1" ht="22.5" customHeight="1">
      <c r="B60" s="188">
        <v>52</v>
      </c>
      <c r="C60" s="167" t="s">
        <v>427</v>
      </c>
      <c r="D60" s="24">
        <f>G60*56.001</f>
        <v>199643.565</v>
      </c>
      <c r="E60" s="25" t="s">
        <v>25</v>
      </c>
      <c r="F60" s="161" t="s">
        <v>78</v>
      </c>
      <c r="G60" s="159">
        <v>3565</v>
      </c>
      <c r="H60" s="157">
        <v>1882</v>
      </c>
      <c r="I60" s="52"/>
    </row>
    <row r="61" spans="2:9" s="5" customFormat="1" ht="10.5" customHeight="1">
      <c r="B61" s="188">
        <v>53</v>
      </c>
      <c r="C61" s="170" t="s">
        <v>67</v>
      </c>
      <c r="D61" s="24">
        <f>G61*56.001</f>
        <v>108641.94</v>
      </c>
      <c r="E61" s="25" t="s">
        <v>25</v>
      </c>
      <c r="F61" s="161" t="s">
        <v>78</v>
      </c>
      <c r="G61" s="159">
        <v>1940</v>
      </c>
      <c r="H61" s="157">
        <v>1384</v>
      </c>
      <c r="I61" s="52"/>
    </row>
    <row r="62" spans="2:9" s="5" customFormat="1" ht="10.5" customHeight="1">
      <c r="B62" s="188">
        <v>54</v>
      </c>
      <c r="C62" s="170" t="s">
        <v>68</v>
      </c>
      <c r="D62" s="24">
        <f>G62*56.001</f>
        <v>376438.722</v>
      </c>
      <c r="E62" s="25" t="s">
        <v>25</v>
      </c>
      <c r="F62" s="161" t="s">
        <v>78</v>
      </c>
      <c r="G62" s="159">
        <v>6722</v>
      </c>
      <c r="H62" s="157">
        <v>565</v>
      </c>
      <c r="I62" s="52"/>
    </row>
    <row r="63" spans="2:9" s="5" customFormat="1" ht="10.5" customHeight="1">
      <c r="B63" s="188">
        <v>55</v>
      </c>
      <c r="C63" s="170" t="s">
        <v>114</v>
      </c>
      <c r="D63" s="26">
        <f>G63*1000</f>
        <v>71328000</v>
      </c>
      <c r="E63" s="25" t="s">
        <v>29</v>
      </c>
      <c r="F63" s="161" t="s">
        <v>83</v>
      </c>
      <c r="G63" s="159">
        <v>71328</v>
      </c>
      <c r="H63" s="157">
        <v>118031</v>
      </c>
      <c r="I63" s="52"/>
    </row>
    <row r="64" spans="2:9" s="5" customFormat="1" ht="10.5" customHeight="1">
      <c r="B64" s="188">
        <v>56</v>
      </c>
      <c r="C64" s="170" t="s">
        <v>70</v>
      </c>
      <c r="D64" s="24">
        <f>G64*56.001</f>
        <v>877871.676</v>
      </c>
      <c r="E64" s="25" t="s">
        <v>25</v>
      </c>
      <c r="F64" s="161" t="s">
        <v>78</v>
      </c>
      <c r="G64" s="159">
        <v>15676</v>
      </c>
      <c r="H64" s="157">
        <v>1317</v>
      </c>
      <c r="I64" s="52"/>
    </row>
    <row r="65" spans="2:9" s="5" customFormat="1" ht="10.5" customHeight="1">
      <c r="B65" s="188">
        <v>57</v>
      </c>
      <c r="C65" s="170" t="s">
        <v>20</v>
      </c>
      <c r="D65" s="24">
        <f>G65*6.820992</f>
        <v>71333.934336</v>
      </c>
      <c r="E65" s="25" t="s">
        <v>31</v>
      </c>
      <c r="F65" s="161" t="s">
        <v>36</v>
      </c>
      <c r="G65" s="159">
        <v>10458</v>
      </c>
      <c r="H65" s="157">
        <v>47440</v>
      </c>
      <c r="I65" s="52"/>
    </row>
    <row r="66" spans="2:9" s="5" customFormat="1" ht="10.5" customHeight="1">
      <c r="B66" s="188">
        <v>58</v>
      </c>
      <c r="C66" s="170" t="s">
        <v>21</v>
      </c>
      <c r="D66" s="26">
        <f>G66*100</f>
        <v>97800</v>
      </c>
      <c r="E66" s="25" t="s">
        <v>29</v>
      </c>
      <c r="F66" s="161" t="s">
        <v>84</v>
      </c>
      <c r="G66" s="159">
        <v>978</v>
      </c>
      <c r="H66" s="157">
        <v>493</v>
      </c>
      <c r="I66" s="52"/>
    </row>
    <row r="67" spans="2:9" s="5" customFormat="1" ht="10.5" customHeight="1">
      <c r="B67" s="188">
        <v>59</v>
      </c>
      <c r="C67" s="170" t="s">
        <v>22</v>
      </c>
      <c r="D67" s="24"/>
      <c r="E67" s="25"/>
      <c r="F67" s="161" t="s">
        <v>34</v>
      </c>
      <c r="G67" s="159">
        <v>146398</v>
      </c>
      <c r="H67" s="157">
        <v>12297</v>
      </c>
      <c r="I67" s="52"/>
    </row>
    <row r="68" spans="2:9" s="5" customFormat="1" ht="10.5" customHeight="1">
      <c r="B68" s="188">
        <v>60</v>
      </c>
      <c r="C68" s="170" t="s">
        <v>23</v>
      </c>
      <c r="D68" s="24"/>
      <c r="E68" s="25"/>
      <c r="F68" s="161" t="s">
        <v>34</v>
      </c>
      <c r="G68" s="159">
        <v>25628</v>
      </c>
      <c r="H68" s="157">
        <v>9687</v>
      </c>
      <c r="I68" s="52"/>
    </row>
    <row r="69" spans="2:9" s="5" customFormat="1" ht="10.5" customHeight="1">
      <c r="B69" s="188">
        <v>61</v>
      </c>
      <c r="C69" s="168" t="s">
        <v>35</v>
      </c>
      <c r="D69" s="27">
        <f>G69*56.001</f>
        <v>2840090.715</v>
      </c>
      <c r="E69" s="28" t="s">
        <v>25</v>
      </c>
      <c r="F69" s="19" t="s">
        <v>78</v>
      </c>
      <c r="G69" s="20">
        <v>50715</v>
      </c>
      <c r="H69" s="21">
        <v>4260</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5948818</v>
      </c>
      <c r="I71" s="50"/>
    </row>
    <row r="72" spans="2:9" s="5" customFormat="1" ht="6" customHeight="1">
      <c r="B72" s="188"/>
      <c r="C72" s="199"/>
      <c r="D72" s="11"/>
      <c r="E72" s="12"/>
      <c r="F72" s="164"/>
      <c r="G72" s="13"/>
      <c r="H72" s="200"/>
      <c r="I72" s="52"/>
    </row>
    <row r="73" spans="2:9" s="5" customFormat="1" ht="22.5" customHeight="1">
      <c r="B73" s="188"/>
      <c r="C73" s="10" t="s">
        <v>110</v>
      </c>
      <c r="D73" s="11"/>
      <c r="E73" s="12"/>
      <c r="F73" s="164"/>
      <c r="G73" s="13"/>
      <c r="H73" s="200"/>
      <c r="I73" s="52"/>
    </row>
    <row r="74" spans="2:9" s="5" customFormat="1" ht="10.5" customHeight="1">
      <c r="B74" s="188"/>
      <c r="C74" s="199" t="s">
        <v>203</v>
      </c>
      <c r="D74" s="11"/>
      <c r="E74" s="12"/>
      <c r="F74" s="164"/>
      <c r="G74" s="13"/>
      <c r="H74" s="200">
        <v>1096148</v>
      </c>
      <c r="I74" s="53" t="s">
        <v>138</v>
      </c>
    </row>
    <row r="75" spans="2:9" s="5" customFormat="1" ht="10.5" customHeight="1">
      <c r="B75" s="188"/>
      <c r="C75" s="199" t="s">
        <v>112</v>
      </c>
      <c r="D75" s="11"/>
      <c r="E75" s="12"/>
      <c r="F75" s="164"/>
      <c r="G75" s="13"/>
      <c r="H75" s="201">
        <v>220007</v>
      </c>
      <c r="I75" s="52"/>
    </row>
    <row r="76" spans="2:9" s="5" customFormat="1" ht="6" customHeight="1">
      <c r="B76" s="188"/>
      <c r="C76" s="199"/>
      <c r="D76" s="11"/>
      <c r="E76" s="12"/>
      <c r="F76" s="164"/>
      <c r="G76" s="13"/>
      <c r="H76" s="200"/>
      <c r="I76" s="52"/>
    </row>
    <row r="77" spans="2:9" s="5" customFormat="1" ht="10.5" customHeight="1">
      <c r="B77" s="188"/>
      <c r="C77" s="10"/>
      <c r="D77" s="11"/>
      <c r="E77" s="12"/>
      <c r="F77" s="178" t="s">
        <v>89</v>
      </c>
      <c r="G77" s="13"/>
      <c r="H77" s="192">
        <f>SUM(H71:H75)</f>
        <v>7264973</v>
      </c>
      <c r="I77" s="50"/>
    </row>
    <row r="78" spans="2:9" s="5" customFormat="1" ht="6" customHeight="1">
      <c r="B78" s="188"/>
      <c r="C78" s="10"/>
      <c r="D78" s="11"/>
      <c r="E78" s="12"/>
      <c r="F78" s="178"/>
      <c r="G78" s="13"/>
      <c r="H78" s="192"/>
      <c r="I78" s="52"/>
    </row>
    <row r="79" spans="2:9" s="5" customFormat="1" ht="10.5" customHeight="1">
      <c r="B79" s="34"/>
      <c r="C79" s="10"/>
      <c r="D79" s="11"/>
      <c r="E79" s="12"/>
      <c r="F79" s="58"/>
      <c r="G79" s="13"/>
      <c r="H79" s="43"/>
      <c r="I79" s="52"/>
    </row>
    <row r="80" spans="2:13" s="5" customFormat="1" ht="24" customHeight="1">
      <c r="B80" s="217" t="s">
        <v>26</v>
      </c>
      <c r="C80" s="388" t="s">
        <v>516</v>
      </c>
      <c r="D80" s="388"/>
      <c r="E80" s="388"/>
      <c r="F80" s="388"/>
      <c r="G80" s="388"/>
      <c r="H80" s="388"/>
      <c r="I80" s="7"/>
      <c r="J80" s="52"/>
      <c r="M80" s="55"/>
    </row>
    <row r="81" spans="2:13" s="5" customFormat="1" ht="24" customHeight="1">
      <c r="B81" s="203"/>
      <c r="C81" s="388" t="s">
        <v>141</v>
      </c>
      <c r="D81" s="388"/>
      <c r="E81" s="388"/>
      <c r="F81" s="388"/>
      <c r="G81" s="388"/>
      <c r="H81" s="388"/>
      <c r="I81" s="7"/>
      <c r="J81" s="52"/>
      <c r="M81" s="55"/>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16" s="7" customFormat="1" ht="9">
      <c r="B86" s="151"/>
      <c r="D86" s="8"/>
      <c r="E86" s="9"/>
      <c r="F86" s="3"/>
      <c r="G86" s="4"/>
      <c r="H86" s="4"/>
      <c r="I86" s="52"/>
      <c r="J86" s="5"/>
      <c r="K86" s="5"/>
      <c r="L86" s="5"/>
      <c r="M86" s="5"/>
      <c r="N86" s="5"/>
      <c r="O86" s="5"/>
      <c r="P86" s="5"/>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sheetData>
  <sheetProtection/>
  <mergeCells count="9">
    <mergeCell ref="C80:H80"/>
    <mergeCell ref="C81:H81"/>
    <mergeCell ref="C85:H8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Q163"/>
  <sheetViews>
    <sheetView showZeros="0" zoomScaleSheetLayoutView="175" zoomScalePageLayoutView="0" workbookViewId="0" topLeftCell="A1">
      <selection activeCell="C82" sqref="C82:H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1869</v>
      </c>
      <c r="D2" s="1"/>
      <c r="E2" s="2"/>
    </row>
    <row r="3" spans="2:8" ht="31.5" customHeight="1">
      <c r="B3" s="2" t="s">
        <v>27</v>
      </c>
      <c r="C3" s="362" t="s">
        <v>497</v>
      </c>
      <c r="D3" s="362" t="s">
        <v>142</v>
      </c>
      <c r="E3" s="362" t="s">
        <v>142</v>
      </c>
      <c r="F3" s="362" t="s">
        <v>142</v>
      </c>
      <c r="G3" s="362" t="s">
        <v>142</v>
      </c>
      <c r="H3" s="362" t="s">
        <v>142</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207480.4442</v>
      </c>
      <c r="E9" s="155" t="s">
        <v>24</v>
      </c>
      <c r="F9" s="162" t="s">
        <v>129</v>
      </c>
      <c r="G9" s="160">
        <v>366638</v>
      </c>
      <c r="H9" s="158">
        <v>1055920</v>
      </c>
      <c r="I9" s="52"/>
    </row>
    <row r="10" spans="2:9" s="5" customFormat="1" ht="10.5" customHeight="1">
      <c r="B10" s="188">
        <v>2</v>
      </c>
      <c r="C10" s="167" t="s">
        <v>100</v>
      </c>
      <c r="D10" s="24">
        <f t="shared" si="0"/>
        <v>35888.246199999994</v>
      </c>
      <c r="E10" s="25" t="s">
        <v>24</v>
      </c>
      <c r="F10" s="16" t="s">
        <v>129</v>
      </c>
      <c r="G10" s="17">
        <v>63418</v>
      </c>
      <c r="H10" s="18">
        <v>121763</v>
      </c>
      <c r="I10" s="52"/>
    </row>
    <row r="11" spans="2:9" s="5" customFormat="1" ht="10.5" customHeight="1">
      <c r="B11" s="188">
        <v>3</v>
      </c>
      <c r="C11" s="167" t="s">
        <v>5</v>
      </c>
      <c r="D11" s="24">
        <f t="shared" si="0"/>
        <v>779.8101999999999</v>
      </c>
      <c r="E11" s="25" t="s">
        <v>24</v>
      </c>
      <c r="F11" s="16" t="s">
        <v>129</v>
      </c>
      <c r="G11" s="17">
        <v>1378</v>
      </c>
      <c r="H11" s="18">
        <v>1180</v>
      </c>
      <c r="I11" s="52"/>
    </row>
    <row r="12" spans="2:9" s="5" customFormat="1" ht="10.5" customHeight="1">
      <c r="B12" s="188">
        <v>4</v>
      </c>
      <c r="C12" s="167" t="s">
        <v>10</v>
      </c>
      <c r="D12" s="24">
        <f t="shared" si="0"/>
        <v>2.8295</v>
      </c>
      <c r="E12" s="25" t="s">
        <v>24</v>
      </c>
      <c r="F12" s="16" t="s">
        <v>129</v>
      </c>
      <c r="G12" s="17">
        <v>5</v>
      </c>
      <c r="H12" s="18">
        <v>4</v>
      </c>
      <c r="I12" s="52"/>
    </row>
    <row r="13" spans="2:9" s="5" customFormat="1" ht="10.5" customHeight="1">
      <c r="B13" s="188">
        <v>5</v>
      </c>
      <c r="C13" s="167" t="s">
        <v>4</v>
      </c>
      <c r="D13" s="24">
        <f t="shared" si="0"/>
        <v>601268.1841</v>
      </c>
      <c r="E13" s="25" t="s">
        <v>24</v>
      </c>
      <c r="F13" s="16" t="s">
        <v>129</v>
      </c>
      <c r="G13" s="17">
        <v>1062499</v>
      </c>
      <c r="H13" s="18">
        <v>1071000</v>
      </c>
      <c r="I13" s="53"/>
    </row>
    <row r="14" spans="2:9" s="5" customFormat="1" ht="10.5" customHeight="1">
      <c r="B14" s="188">
        <v>6</v>
      </c>
      <c r="C14" s="167" t="s">
        <v>6</v>
      </c>
      <c r="D14" s="24">
        <f t="shared" si="0"/>
        <v>4791.4753</v>
      </c>
      <c r="E14" s="25" t="s">
        <v>24</v>
      </c>
      <c r="F14" s="16" t="s">
        <v>129</v>
      </c>
      <c r="G14" s="17">
        <v>8467</v>
      </c>
      <c r="H14" s="18">
        <v>3556</v>
      </c>
      <c r="I14" s="52"/>
    </row>
    <row r="15" spans="2:9" s="5" customFormat="1" ht="10.5" customHeight="1">
      <c r="B15" s="188">
        <v>7</v>
      </c>
      <c r="C15" s="167" t="s">
        <v>39</v>
      </c>
      <c r="D15" s="24"/>
      <c r="E15" s="25"/>
      <c r="F15" s="16" t="s">
        <v>108</v>
      </c>
      <c r="G15" s="17">
        <v>92371</v>
      </c>
      <c r="H15" s="18">
        <v>872811</v>
      </c>
      <c r="I15" s="52"/>
    </row>
    <row r="16" spans="2:9" s="5" customFormat="1" ht="10.5" customHeight="1">
      <c r="B16" s="188">
        <v>8</v>
      </c>
      <c r="C16" s="167" t="s">
        <v>101</v>
      </c>
      <c r="D16" s="24"/>
      <c r="E16" s="25"/>
      <c r="F16" s="16" t="s">
        <v>108</v>
      </c>
      <c r="G16" s="17">
        <v>126579</v>
      </c>
      <c r="H16" s="18">
        <v>212653</v>
      </c>
      <c r="I16" s="52"/>
    </row>
    <row r="17" spans="2:9" s="5" customFormat="1" ht="10.5" customHeight="1">
      <c r="B17" s="188">
        <v>9</v>
      </c>
      <c r="C17" s="190" t="s">
        <v>131</v>
      </c>
      <c r="D17" s="24"/>
      <c r="E17" s="25"/>
      <c r="F17" s="16" t="s">
        <v>108</v>
      </c>
      <c r="G17" s="17">
        <v>4124</v>
      </c>
      <c r="H17" s="18">
        <v>5196</v>
      </c>
      <c r="I17" s="52"/>
    </row>
    <row r="18" spans="2:9" s="5" customFormat="1" ht="10.5" customHeight="1">
      <c r="B18" s="188">
        <v>10</v>
      </c>
      <c r="C18" s="167" t="s">
        <v>41</v>
      </c>
      <c r="D18" s="24"/>
      <c r="E18" s="25"/>
      <c r="F18" s="16" t="s">
        <v>108</v>
      </c>
      <c r="G18" s="17">
        <v>44570</v>
      </c>
      <c r="H18" s="18">
        <v>28079</v>
      </c>
      <c r="I18" s="52"/>
    </row>
    <row r="19" spans="2:9" s="5" customFormat="1" ht="10.5" customHeight="1">
      <c r="B19" s="188">
        <v>11</v>
      </c>
      <c r="C19" s="167" t="s">
        <v>428</v>
      </c>
      <c r="D19" s="24"/>
      <c r="E19" s="25"/>
      <c r="F19" s="16" t="s">
        <v>108</v>
      </c>
      <c r="G19" s="17">
        <v>37886</v>
      </c>
      <c r="H19" s="18">
        <v>15912</v>
      </c>
      <c r="I19" s="52"/>
    </row>
    <row r="20" spans="2:9" s="5" customFormat="1" ht="10.5" customHeight="1">
      <c r="B20" s="188">
        <v>12</v>
      </c>
      <c r="C20" s="167" t="s">
        <v>43</v>
      </c>
      <c r="D20" s="24"/>
      <c r="E20" s="25"/>
      <c r="F20" s="16" t="s">
        <v>108</v>
      </c>
      <c r="G20" s="17">
        <v>5130</v>
      </c>
      <c r="H20" s="18">
        <v>6464</v>
      </c>
      <c r="I20" s="52"/>
    </row>
    <row r="21" spans="2:9" s="5" customFormat="1" ht="10.5" customHeight="1">
      <c r="B21" s="188">
        <v>13</v>
      </c>
      <c r="C21" s="167" t="s">
        <v>44</v>
      </c>
      <c r="D21" s="24"/>
      <c r="E21" s="25"/>
      <c r="F21" s="16" t="s">
        <v>108</v>
      </c>
      <c r="G21" s="17">
        <v>139753</v>
      </c>
      <c r="H21" s="18">
        <v>352176</v>
      </c>
      <c r="I21" s="52"/>
    </row>
    <row r="22" spans="2:9" s="5" customFormat="1" ht="22.5" customHeight="1">
      <c r="B22" s="188">
        <v>14</v>
      </c>
      <c r="C22" s="167" t="s">
        <v>460</v>
      </c>
      <c r="D22" s="24">
        <f>G22*56.001</f>
        <v>2838242.682</v>
      </c>
      <c r="E22" s="25" t="s">
        <v>25</v>
      </c>
      <c r="F22" s="16" t="s">
        <v>78</v>
      </c>
      <c r="G22" s="17">
        <v>50682</v>
      </c>
      <c r="H22" s="18">
        <v>107746</v>
      </c>
      <c r="I22" s="52"/>
    </row>
    <row r="23" spans="2:9" s="5" customFormat="1" ht="10.5" customHeight="1">
      <c r="B23" s="188">
        <v>15</v>
      </c>
      <c r="C23" s="167" t="s">
        <v>125</v>
      </c>
      <c r="D23" s="24">
        <f>G23*56.001</f>
        <v>2659711.494</v>
      </c>
      <c r="E23" s="25" t="s">
        <v>25</v>
      </c>
      <c r="F23" s="16" t="s">
        <v>78</v>
      </c>
      <c r="G23" s="17">
        <v>47494</v>
      </c>
      <c r="H23" s="18">
        <v>99286</v>
      </c>
      <c r="I23" s="52"/>
    </row>
    <row r="24" spans="2:9" s="5" customFormat="1" ht="10.5" customHeight="1">
      <c r="B24" s="188">
        <v>16</v>
      </c>
      <c r="C24" s="167" t="s">
        <v>46</v>
      </c>
      <c r="D24" s="24"/>
      <c r="E24" s="25"/>
      <c r="F24" s="16" t="s">
        <v>108</v>
      </c>
      <c r="G24" s="17">
        <v>409007</v>
      </c>
      <c r="H24" s="18">
        <v>51535</v>
      </c>
      <c r="I24" s="52"/>
    </row>
    <row r="25" spans="2:9" s="5" customFormat="1" ht="10.5" customHeight="1">
      <c r="B25" s="188">
        <v>17</v>
      </c>
      <c r="C25" s="167" t="s">
        <v>11</v>
      </c>
      <c r="D25" s="26">
        <f>G25*2</f>
        <v>1096462</v>
      </c>
      <c r="E25" s="25" t="s">
        <v>29</v>
      </c>
      <c r="F25" s="16" t="s">
        <v>79</v>
      </c>
      <c r="G25" s="17">
        <v>548231</v>
      </c>
      <c r="H25" s="18">
        <v>30370</v>
      </c>
      <c r="I25" s="50" t="s">
        <v>33</v>
      </c>
    </row>
    <row r="26" spans="2:9" s="5" customFormat="1" ht="10.5" customHeight="1">
      <c r="B26" s="188">
        <v>18</v>
      </c>
      <c r="C26" s="167" t="s">
        <v>12</v>
      </c>
      <c r="D26" s="24"/>
      <c r="E26" s="25"/>
      <c r="F26" s="16" t="s">
        <v>108</v>
      </c>
      <c r="G26" s="17">
        <v>1452</v>
      </c>
      <c r="H26" s="18">
        <v>3659</v>
      </c>
      <c r="I26" s="52"/>
    </row>
    <row r="27" spans="2:9" s="5" customFormat="1" ht="10.5" customHeight="1">
      <c r="B27" s="188">
        <v>19</v>
      </c>
      <c r="C27" s="167" t="s">
        <v>47</v>
      </c>
      <c r="D27" s="26"/>
      <c r="E27" s="25"/>
      <c r="F27" s="16" t="s">
        <v>108</v>
      </c>
      <c r="G27" s="17">
        <v>511</v>
      </c>
      <c r="H27" s="18">
        <v>965</v>
      </c>
      <c r="I27" s="52"/>
    </row>
    <row r="28" spans="2:9" s="5" customFormat="1" ht="10.5" customHeight="1">
      <c r="B28" s="188">
        <v>20</v>
      </c>
      <c r="C28" s="167" t="s">
        <v>48</v>
      </c>
      <c r="D28" s="24"/>
      <c r="E28" s="25"/>
      <c r="F28" s="16" t="s">
        <v>108</v>
      </c>
      <c r="G28" s="17">
        <v>7607</v>
      </c>
      <c r="H28" s="18">
        <v>4792</v>
      </c>
      <c r="I28" s="52"/>
    </row>
    <row r="29" spans="2:9" s="5" customFormat="1" ht="10.5" customHeight="1">
      <c r="B29" s="188">
        <v>21</v>
      </c>
      <c r="C29" s="167" t="s">
        <v>1</v>
      </c>
      <c r="D29" s="24"/>
      <c r="E29" s="25"/>
      <c r="F29" s="16" t="s">
        <v>108</v>
      </c>
      <c r="G29" s="17">
        <v>116708</v>
      </c>
      <c r="H29" s="18">
        <v>14705</v>
      </c>
      <c r="I29" s="52"/>
    </row>
    <row r="30" spans="2:9" s="5" customFormat="1" ht="10.5" customHeight="1">
      <c r="B30" s="188">
        <v>22</v>
      </c>
      <c r="C30" s="167" t="s">
        <v>14</v>
      </c>
      <c r="D30" s="24">
        <f>G30*56.001</f>
        <v>15232.271999999999</v>
      </c>
      <c r="E30" s="25" t="s">
        <v>25</v>
      </c>
      <c r="F30" s="16" t="s">
        <v>78</v>
      </c>
      <c r="G30" s="17">
        <v>272</v>
      </c>
      <c r="H30" s="18">
        <v>688</v>
      </c>
      <c r="I30" s="52"/>
    </row>
    <row r="31" spans="2:9" s="5" customFormat="1" ht="10.5" customHeight="1">
      <c r="B31" s="188">
        <v>23</v>
      </c>
      <c r="C31" s="167" t="s">
        <v>102</v>
      </c>
      <c r="D31" s="24"/>
      <c r="E31" s="25"/>
      <c r="F31" s="16" t="s">
        <v>108</v>
      </c>
      <c r="G31" s="17">
        <v>20363</v>
      </c>
      <c r="H31" s="18">
        <v>5131</v>
      </c>
      <c r="I31" s="52"/>
    </row>
    <row r="32" spans="2:9" s="5" customFormat="1" ht="10.5" customHeight="1">
      <c r="B32" s="188">
        <v>24</v>
      </c>
      <c r="C32" s="167" t="s">
        <v>119</v>
      </c>
      <c r="D32" s="24"/>
      <c r="E32" s="25"/>
      <c r="F32" s="16" t="s">
        <v>108</v>
      </c>
      <c r="G32" s="17">
        <v>2062</v>
      </c>
      <c r="H32" s="18">
        <v>260</v>
      </c>
      <c r="I32" s="52"/>
    </row>
    <row r="33" spans="2:9" s="5" customFormat="1" ht="9.75" customHeight="1">
      <c r="B33" s="188">
        <v>25</v>
      </c>
      <c r="C33" s="167" t="s">
        <v>120</v>
      </c>
      <c r="D33" s="24"/>
      <c r="E33" s="25"/>
      <c r="F33" s="16" t="s">
        <v>108</v>
      </c>
      <c r="G33" s="17">
        <v>59257</v>
      </c>
      <c r="H33" s="18">
        <v>3911</v>
      </c>
      <c r="I33" s="52"/>
    </row>
    <row r="34" spans="2:9" s="5" customFormat="1" ht="10.5" customHeight="1">
      <c r="B34" s="188">
        <v>26</v>
      </c>
      <c r="C34" s="167" t="s">
        <v>174</v>
      </c>
      <c r="D34" s="24"/>
      <c r="E34" s="25"/>
      <c r="F34" s="16" t="s">
        <v>108</v>
      </c>
      <c r="G34" s="17">
        <v>4362</v>
      </c>
      <c r="H34" s="18">
        <v>184</v>
      </c>
      <c r="I34" s="52"/>
    </row>
    <row r="35" spans="2:9" s="5" customFormat="1" ht="22.5" customHeight="1">
      <c r="B35" s="188">
        <v>27</v>
      </c>
      <c r="C35" s="170" t="s">
        <v>51</v>
      </c>
      <c r="D35" s="26">
        <f>G35*12</f>
        <v>40596</v>
      </c>
      <c r="E35" s="59" t="s">
        <v>29</v>
      </c>
      <c r="F35" s="162" t="s">
        <v>18</v>
      </c>
      <c r="G35" s="160">
        <v>3383</v>
      </c>
      <c r="H35" s="158">
        <v>142</v>
      </c>
      <c r="I35" s="52"/>
    </row>
    <row r="36" spans="2:9" s="5" customFormat="1" ht="30" customHeight="1">
      <c r="B36" s="188">
        <v>28</v>
      </c>
      <c r="C36" s="170" t="s">
        <v>104</v>
      </c>
      <c r="D36" s="24">
        <f>G36*56.001</f>
        <v>496784.871</v>
      </c>
      <c r="E36" s="25" t="s">
        <v>25</v>
      </c>
      <c r="F36" s="162" t="s">
        <v>78</v>
      </c>
      <c r="G36" s="160">
        <v>8871</v>
      </c>
      <c r="H36" s="158">
        <v>22353</v>
      </c>
      <c r="I36" s="52"/>
    </row>
    <row r="37" spans="2:9" s="5" customFormat="1" ht="40.5" customHeight="1">
      <c r="B37" s="188">
        <v>29</v>
      </c>
      <c r="C37" s="167" t="s">
        <v>105</v>
      </c>
      <c r="D37" s="24">
        <f>G37*56.001</f>
        <v>484408.64999999997</v>
      </c>
      <c r="E37" s="25" t="s">
        <v>25</v>
      </c>
      <c r="F37" s="16" t="s">
        <v>78</v>
      </c>
      <c r="G37" s="17">
        <v>8650</v>
      </c>
      <c r="H37" s="18">
        <v>7267</v>
      </c>
      <c r="I37" s="52"/>
    </row>
    <row r="38" spans="2:9" s="5" customFormat="1" ht="10.5" customHeight="1">
      <c r="B38" s="188">
        <v>30</v>
      </c>
      <c r="C38" s="167" t="s">
        <v>17</v>
      </c>
      <c r="D38" s="24">
        <f>G38*56.001</f>
        <v>475560.49199999997</v>
      </c>
      <c r="E38" s="25" t="s">
        <v>25</v>
      </c>
      <c r="F38" s="16" t="s">
        <v>78</v>
      </c>
      <c r="G38" s="17">
        <v>8492</v>
      </c>
      <c r="H38" s="18">
        <v>21401</v>
      </c>
      <c r="I38" s="52"/>
    </row>
    <row r="39" spans="2:9" s="5" customFormat="1" ht="54" customHeight="1">
      <c r="B39" s="188">
        <v>31</v>
      </c>
      <c r="C39" s="167" t="s">
        <v>468</v>
      </c>
      <c r="D39" s="24">
        <f aca="true" t="shared" si="1" ref="D39:D49">G39*56.001</f>
        <v>71279360.823</v>
      </c>
      <c r="E39" s="25" t="s">
        <v>25</v>
      </c>
      <c r="F39" s="16" t="s">
        <v>78</v>
      </c>
      <c r="G39" s="17">
        <v>1272823</v>
      </c>
      <c r="H39" s="18">
        <v>534586</v>
      </c>
      <c r="I39" s="53" t="s">
        <v>122</v>
      </c>
    </row>
    <row r="40" spans="2:9" s="5" customFormat="1" ht="22.5" customHeight="1">
      <c r="B40" s="188">
        <v>32</v>
      </c>
      <c r="C40" s="167" t="s">
        <v>176</v>
      </c>
      <c r="D40" s="24">
        <f t="shared" si="1"/>
        <v>18443761.347</v>
      </c>
      <c r="E40" s="59" t="s">
        <v>25</v>
      </c>
      <c r="F40" s="16" t="s">
        <v>78</v>
      </c>
      <c r="G40" s="17">
        <v>329347</v>
      </c>
      <c r="H40" s="18">
        <v>104733</v>
      </c>
      <c r="I40" s="52"/>
    </row>
    <row r="41" spans="2:9" s="5" customFormat="1" ht="22.5" customHeight="1">
      <c r="B41" s="188">
        <v>33</v>
      </c>
      <c r="C41" s="167" t="s">
        <v>470</v>
      </c>
      <c r="D41" s="24">
        <f t="shared" si="1"/>
        <v>1523451.204</v>
      </c>
      <c r="E41" s="59" t="s">
        <v>25</v>
      </c>
      <c r="F41" s="16" t="s">
        <v>78</v>
      </c>
      <c r="G41" s="17">
        <v>27204</v>
      </c>
      <c r="H41" s="18">
        <v>10284</v>
      </c>
      <c r="I41" s="54"/>
    </row>
    <row r="42" spans="2:9" s="5" customFormat="1" ht="10.5" customHeight="1">
      <c r="B42" s="188">
        <v>34</v>
      </c>
      <c r="C42" s="167" t="s">
        <v>16</v>
      </c>
      <c r="D42" s="24">
        <f t="shared" si="1"/>
        <v>21884406.786</v>
      </c>
      <c r="E42" s="59" t="s">
        <v>25</v>
      </c>
      <c r="F42" s="16" t="s">
        <v>78</v>
      </c>
      <c r="G42" s="17">
        <v>390786</v>
      </c>
      <c r="H42" s="18">
        <v>131304</v>
      </c>
      <c r="I42" s="52"/>
    </row>
    <row r="43" spans="2:9" s="5" customFormat="1" ht="10.5" customHeight="1">
      <c r="B43" s="188">
        <v>35</v>
      </c>
      <c r="C43" s="167" t="s">
        <v>57</v>
      </c>
      <c r="D43" s="24">
        <f t="shared" si="1"/>
        <v>10498451.468999999</v>
      </c>
      <c r="E43" s="59" t="s">
        <v>25</v>
      </c>
      <c r="F43" s="16" t="s">
        <v>78</v>
      </c>
      <c r="G43" s="17">
        <v>187469</v>
      </c>
      <c r="H43" s="18">
        <v>23621</v>
      </c>
      <c r="I43" s="52"/>
    </row>
    <row r="44" spans="2:9" s="5" customFormat="1" ht="10.5" customHeight="1">
      <c r="B44" s="188">
        <v>36</v>
      </c>
      <c r="C44" s="167" t="s">
        <v>58</v>
      </c>
      <c r="D44" s="24">
        <f t="shared" si="1"/>
        <v>13089561.738</v>
      </c>
      <c r="E44" s="59" t="s">
        <v>25</v>
      </c>
      <c r="F44" s="16" t="s">
        <v>78</v>
      </c>
      <c r="G44" s="17">
        <v>233738</v>
      </c>
      <c r="H44" s="18">
        <v>29451</v>
      </c>
      <c r="I44" s="52"/>
    </row>
    <row r="45" spans="2:9" s="5" customFormat="1" ht="30.75" customHeight="1">
      <c r="B45" s="188">
        <v>37</v>
      </c>
      <c r="C45" s="167" t="s">
        <v>106</v>
      </c>
      <c r="D45" s="24">
        <f t="shared" si="1"/>
        <v>2095893.426</v>
      </c>
      <c r="E45" s="59" t="s">
        <v>25</v>
      </c>
      <c r="F45" s="16" t="s">
        <v>78</v>
      </c>
      <c r="G45" s="17">
        <v>37426</v>
      </c>
      <c r="H45" s="18">
        <v>9432</v>
      </c>
      <c r="I45" s="52"/>
    </row>
    <row r="46" spans="2:9" s="5" customFormat="1" ht="22.5" customHeight="1">
      <c r="B46" s="188">
        <v>38</v>
      </c>
      <c r="C46" s="167" t="s">
        <v>179</v>
      </c>
      <c r="D46" s="24">
        <f t="shared" si="1"/>
        <v>16260450.36</v>
      </c>
      <c r="E46" s="59" t="s">
        <v>25</v>
      </c>
      <c r="F46" s="16" t="s">
        <v>78</v>
      </c>
      <c r="G46" s="17">
        <v>290360</v>
      </c>
      <c r="H46" s="18">
        <v>109756</v>
      </c>
      <c r="I46" s="52"/>
    </row>
    <row r="47" spans="2:9" s="5" customFormat="1" ht="10.5" customHeight="1">
      <c r="B47" s="188">
        <v>39</v>
      </c>
      <c r="C47" s="167" t="s">
        <v>61</v>
      </c>
      <c r="D47" s="24">
        <f t="shared" si="1"/>
        <v>1128924.159</v>
      </c>
      <c r="E47" s="59" t="s">
        <v>25</v>
      </c>
      <c r="F47" s="16" t="s">
        <v>78</v>
      </c>
      <c r="G47" s="17">
        <v>20159</v>
      </c>
      <c r="H47" s="18">
        <v>15240</v>
      </c>
      <c r="I47" s="52"/>
    </row>
    <row r="48" spans="2:9" s="5" customFormat="1" ht="22.5" customHeight="1">
      <c r="B48" s="188">
        <v>40</v>
      </c>
      <c r="C48" s="167" t="s">
        <v>464</v>
      </c>
      <c r="D48" s="24">
        <f>G48*56.001</f>
        <v>2278232.682</v>
      </c>
      <c r="E48" s="59" t="s">
        <v>25</v>
      </c>
      <c r="F48" s="16" t="s">
        <v>78</v>
      </c>
      <c r="G48" s="17">
        <v>40682</v>
      </c>
      <c r="H48" s="18">
        <v>102519</v>
      </c>
      <c r="I48" s="52"/>
    </row>
    <row r="49" spans="2:9" s="5" customFormat="1" ht="22.5" customHeight="1">
      <c r="B49" s="188">
        <v>41</v>
      </c>
      <c r="C49" s="167" t="s">
        <v>155</v>
      </c>
      <c r="D49" s="24">
        <f t="shared" si="1"/>
        <v>345078.162</v>
      </c>
      <c r="E49" s="59" t="s">
        <v>25</v>
      </c>
      <c r="F49" s="16" t="s">
        <v>78</v>
      </c>
      <c r="G49" s="17">
        <v>6162</v>
      </c>
      <c r="H49" s="18">
        <v>6470</v>
      </c>
      <c r="I49" s="52"/>
    </row>
    <row r="50" spans="2:9" s="5" customFormat="1" ht="10.5" customHeight="1">
      <c r="B50" s="188">
        <v>42</v>
      </c>
      <c r="C50" s="167" t="s">
        <v>430</v>
      </c>
      <c r="D50" s="24">
        <f>G50*56.001</f>
        <v>187603.35</v>
      </c>
      <c r="E50" s="59" t="s">
        <v>25</v>
      </c>
      <c r="F50" s="16" t="s">
        <v>78</v>
      </c>
      <c r="G50" s="17">
        <v>3350</v>
      </c>
      <c r="H50" s="18">
        <v>5627</v>
      </c>
      <c r="I50" s="52"/>
    </row>
    <row r="51" spans="2:9" s="5" customFormat="1" ht="10.5" customHeight="1">
      <c r="B51" s="188">
        <v>43</v>
      </c>
      <c r="C51" s="167" t="s">
        <v>140</v>
      </c>
      <c r="D51" s="24">
        <f>G51*56.001</f>
        <v>126562.26</v>
      </c>
      <c r="E51" s="59" t="s">
        <v>25</v>
      </c>
      <c r="F51" s="16" t="s">
        <v>78</v>
      </c>
      <c r="G51" s="17">
        <v>2260</v>
      </c>
      <c r="H51" s="18">
        <v>7358</v>
      </c>
      <c r="I51" s="52"/>
    </row>
    <row r="52" spans="2:9" s="5" customFormat="1" ht="10.5" customHeight="1">
      <c r="B52" s="188">
        <v>44</v>
      </c>
      <c r="C52" s="167" t="s">
        <v>2</v>
      </c>
      <c r="D52" s="24">
        <f>G52*56.001</f>
        <v>1135812.282</v>
      </c>
      <c r="E52" s="59" t="s">
        <v>25</v>
      </c>
      <c r="F52" s="16" t="s">
        <v>78</v>
      </c>
      <c r="G52" s="17">
        <v>20282</v>
      </c>
      <c r="H52" s="18">
        <v>38335</v>
      </c>
      <c r="I52" s="52"/>
    </row>
    <row r="53" spans="2:9" s="5" customFormat="1" ht="10.5" customHeight="1">
      <c r="B53" s="188">
        <v>45</v>
      </c>
      <c r="C53" s="167" t="s">
        <v>3</v>
      </c>
      <c r="D53" s="26">
        <f>G53*1000</f>
        <v>46006000</v>
      </c>
      <c r="E53" s="59" t="s">
        <v>29</v>
      </c>
      <c r="F53" s="16" t="s">
        <v>83</v>
      </c>
      <c r="G53" s="17">
        <v>46006</v>
      </c>
      <c r="H53" s="18">
        <v>57968</v>
      </c>
      <c r="I53" s="50" t="s">
        <v>133</v>
      </c>
    </row>
    <row r="54" spans="2:9" s="5" customFormat="1" ht="22.5" customHeight="1">
      <c r="B54" s="188">
        <v>46</v>
      </c>
      <c r="C54" s="167" t="s">
        <v>65</v>
      </c>
      <c r="D54" s="24">
        <f>G54*56.001</f>
        <v>85513.527</v>
      </c>
      <c r="E54" s="59" t="s">
        <v>25</v>
      </c>
      <c r="F54" s="16" t="s">
        <v>78</v>
      </c>
      <c r="G54" s="17">
        <v>1527</v>
      </c>
      <c r="H54" s="18">
        <v>4812</v>
      </c>
      <c r="I54" s="52"/>
    </row>
    <row r="55" spans="2:9" s="5" customFormat="1" ht="10.5" customHeight="1">
      <c r="B55" s="188">
        <v>47</v>
      </c>
      <c r="C55" s="167" t="s">
        <v>467</v>
      </c>
      <c r="D55" s="24">
        <f>G55*56.001</f>
        <v>2120813.871</v>
      </c>
      <c r="E55" s="59" t="s">
        <v>25</v>
      </c>
      <c r="F55" s="16" t="s">
        <v>78</v>
      </c>
      <c r="G55" s="159">
        <v>37871</v>
      </c>
      <c r="H55" s="157">
        <v>39765</v>
      </c>
      <c r="I55" s="52"/>
    </row>
    <row r="56" spans="2:9" s="5" customFormat="1" ht="42" customHeight="1">
      <c r="B56" s="188">
        <v>48</v>
      </c>
      <c r="C56" s="167" t="s">
        <v>482</v>
      </c>
      <c r="D56" s="24">
        <f>G56*56.001</f>
        <v>2550453.543</v>
      </c>
      <c r="E56" s="59" t="s">
        <v>25</v>
      </c>
      <c r="F56" s="161" t="s">
        <v>78</v>
      </c>
      <c r="G56" s="159">
        <v>45543</v>
      </c>
      <c r="H56" s="157">
        <v>95641</v>
      </c>
      <c r="I56" s="52"/>
    </row>
    <row r="57" spans="2:9" s="5" customFormat="1" ht="10.5" customHeight="1">
      <c r="B57" s="188">
        <v>49</v>
      </c>
      <c r="C57" s="167" t="s">
        <v>487</v>
      </c>
      <c r="D57" s="154">
        <f>G57*6.820992</f>
        <v>697207.6972800001</v>
      </c>
      <c r="E57" s="156" t="s">
        <v>31</v>
      </c>
      <c r="F57" s="16" t="s">
        <v>82</v>
      </c>
      <c r="G57" s="17">
        <v>102215</v>
      </c>
      <c r="H57" s="18">
        <v>107326</v>
      </c>
      <c r="I57" s="53" t="s">
        <v>138</v>
      </c>
    </row>
    <row r="58" spans="2:9" s="5" customFormat="1" ht="10.5" customHeight="1">
      <c r="B58" s="188">
        <v>50</v>
      </c>
      <c r="C58" s="167" t="s">
        <v>7</v>
      </c>
      <c r="D58" s="24">
        <f>G58*56.001</f>
        <v>7368331.574999999</v>
      </c>
      <c r="E58" s="59" t="s">
        <v>25</v>
      </c>
      <c r="F58" s="16" t="s">
        <v>78</v>
      </c>
      <c r="G58" s="17">
        <v>131575</v>
      </c>
      <c r="H58" s="18">
        <v>11052</v>
      </c>
      <c r="I58" s="52"/>
    </row>
    <row r="59" spans="2:9" s="5" customFormat="1" ht="10.5" customHeight="1">
      <c r="B59" s="188">
        <v>51</v>
      </c>
      <c r="C59" s="170" t="s">
        <v>8</v>
      </c>
      <c r="D59" s="24">
        <f>G59*56.001</f>
        <v>182234814.135</v>
      </c>
      <c r="E59" s="59" t="s">
        <v>25</v>
      </c>
      <c r="F59" s="161" t="s">
        <v>78</v>
      </c>
      <c r="G59" s="159">
        <v>3254135</v>
      </c>
      <c r="H59" s="157">
        <v>78099</v>
      </c>
      <c r="I59" s="53" t="s">
        <v>138</v>
      </c>
    </row>
    <row r="60" spans="2:9" s="5" customFormat="1" ht="22.5" customHeight="1">
      <c r="B60" s="188">
        <v>52</v>
      </c>
      <c r="C60" s="167" t="s">
        <v>427</v>
      </c>
      <c r="D60" s="24">
        <f>G60*56.001</f>
        <v>214483.83</v>
      </c>
      <c r="E60" s="25" t="s">
        <v>25</v>
      </c>
      <c r="F60" s="161" t="s">
        <v>78</v>
      </c>
      <c r="G60" s="159">
        <v>3830</v>
      </c>
      <c r="H60" s="157">
        <v>2022</v>
      </c>
      <c r="I60" s="52"/>
    </row>
    <row r="61" spans="2:9" s="5" customFormat="1" ht="10.5" customHeight="1">
      <c r="B61" s="188">
        <v>53</v>
      </c>
      <c r="C61" s="170" t="s">
        <v>67</v>
      </c>
      <c r="D61" s="24">
        <f>G61*56.001</f>
        <v>140842.51499999998</v>
      </c>
      <c r="E61" s="25" t="s">
        <v>25</v>
      </c>
      <c r="F61" s="161" t="s">
        <v>78</v>
      </c>
      <c r="G61" s="159">
        <v>2515</v>
      </c>
      <c r="H61" s="157">
        <v>1796</v>
      </c>
      <c r="I61" s="52"/>
    </row>
    <row r="62" spans="2:9" s="5" customFormat="1" ht="10.5" customHeight="1">
      <c r="B62" s="188">
        <v>54</v>
      </c>
      <c r="C62" s="170" t="s">
        <v>184</v>
      </c>
      <c r="D62" s="24">
        <f>G62*56.001</f>
        <v>369606.6</v>
      </c>
      <c r="E62" s="25" t="s">
        <v>25</v>
      </c>
      <c r="F62" s="161" t="s">
        <v>78</v>
      </c>
      <c r="G62" s="159">
        <v>6600</v>
      </c>
      <c r="H62" s="157">
        <v>554</v>
      </c>
      <c r="I62" s="52"/>
    </row>
    <row r="63" spans="2:9" s="5" customFormat="1" ht="10.5" customHeight="1">
      <c r="B63" s="188">
        <v>55</v>
      </c>
      <c r="C63" s="170" t="s">
        <v>114</v>
      </c>
      <c r="D63" s="26">
        <f>G63*1000</f>
        <v>80096000</v>
      </c>
      <c r="E63" s="25" t="s">
        <v>29</v>
      </c>
      <c r="F63" s="161" t="s">
        <v>83</v>
      </c>
      <c r="G63" s="159">
        <v>80096</v>
      </c>
      <c r="H63" s="157">
        <v>131198</v>
      </c>
      <c r="I63" s="52"/>
    </row>
    <row r="64" spans="2:9" s="5" customFormat="1" ht="10.5" customHeight="1">
      <c r="B64" s="188">
        <v>56</v>
      </c>
      <c r="C64" s="170" t="s">
        <v>70</v>
      </c>
      <c r="D64" s="24">
        <f>G64*56.001</f>
        <v>847911.141</v>
      </c>
      <c r="E64" s="25" t="s">
        <v>25</v>
      </c>
      <c r="F64" s="161" t="s">
        <v>78</v>
      </c>
      <c r="G64" s="159">
        <v>15141</v>
      </c>
      <c r="H64" s="157">
        <v>1272</v>
      </c>
      <c r="I64" s="52"/>
    </row>
    <row r="65" spans="2:9" s="5" customFormat="1" ht="10.5" customHeight="1">
      <c r="B65" s="188">
        <v>57</v>
      </c>
      <c r="C65" s="170" t="s">
        <v>20</v>
      </c>
      <c r="D65" s="24">
        <f>G65*6.820992</f>
        <v>84553.01683200001</v>
      </c>
      <c r="E65" s="25" t="s">
        <v>31</v>
      </c>
      <c r="F65" s="161" t="s">
        <v>36</v>
      </c>
      <c r="G65" s="159">
        <v>12396</v>
      </c>
      <c r="H65" s="157">
        <v>56232</v>
      </c>
      <c r="I65" s="52"/>
    </row>
    <row r="66" spans="2:9" s="5" customFormat="1" ht="10.5" customHeight="1">
      <c r="B66" s="188">
        <v>58</v>
      </c>
      <c r="C66" s="170" t="s">
        <v>21</v>
      </c>
      <c r="D66" s="26">
        <f>G66*100</f>
        <v>58900</v>
      </c>
      <c r="E66" s="25" t="s">
        <v>29</v>
      </c>
      <c r="F66" s="161" t="s">
        <v>84</v>
      </c>
      <c r="G66" s="159">
        <v>589</v>
      </c>
      <c r="H66" s="157">
        <v>297</v>
      </c>
      <c r="I66" s="52"/>
    </row>
    <row r="67" spans="2:9" s="5" customFormat="1" ht="10.5" customHeight="1">
      <c r="B67" s="188">
        <v>59</v>
      </c>
      <c r="C67" s="170" t="s">
        <v>22</v>
      </c>
      <c r="D67" s="24"/>
      <c r="E67" s="25"/>
      <c r="F67" s="161" t="s">
        <v>34</v>
      </c>
      <c r="G67" s="159">
        <v>204970</v>
      </c>
      <c r="H67" s="157">
        <v>17217</v>
      </c>
      <c r="I67" s="52"/>
    </row>
    <row r="68" spans="2:9" s="5" customFormat="1" ht="10.5" customHeight="1">
      <c r="B68" s="188">
        <v>60</v>
      </c>
      <c r="C68" s="170" t="s">
        <v>23</v>
      </c>
      <c r="D68" s="24"/>
      <c r="E68" s="25"/>
      <c r="F68" s="161" t="s">
        <v>34</v>
      </c>
      <c r="G68" s="159">
        <v>32342</v>
      </c>
      <c r="H68" s="157">
        <v>12230</v>
      </c>
      <c r="I68" s="52"/>
    </row>
    <row r="69" spans="2:9" s="5" customFormat="1" ht="10.5" customHeight="1">
      <c r="B69" s="188">
        <v>61</v>
      </c>
      <c r="C69" s="168" t="s">
        <v>35</v>
      </c>
      <c r="D69" s="27">
        <f>G69*56.001</f>
        <v>4945224.306</v>
      </c>
      <c r="E69" s="28" t="s">
        <v>25</v>
      </c>
      <c r="F69" s="19" t="s">
        <v>78</v>
      </c>
      <c r="G69" s="20">
        <v>88306</v>
      </c>
      <c r="H69" s="21">
        <v>7418</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5874724</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1879132</v>
      </c>
      <c r="I73" s="52"/>
    </row>
    <row r="74" spans="2:9" s="5" customFormat="1" ht="22.5" customHeight="1">
      <c r="B74" s="188"/>
      <c r="C74" s="10" t="s">
        <v>110</v>
      </c>
      <c r="D74" s="11"/>
      <c r="E74" s="12"/>
      <c r="F74" s="164"/>
      <c r="G74" s="13"/>
      <c r="H74" s="200"/>
      <c r="I74" s="52"/>
    </row>
    <row r="75" spans="2:9" s="5" customFormat="1" ht="10.5" customHeight="1">
      <c r="B75" s="188"/>
      <c r="C75" s="199" t="s">
        <v>203</v>
      </c>
      <c r="D75" s="11"/>
      <c r="E75" s="12"/>
      <c r="F75" s="164"/>
      <c r="G75" s="13"/>
      <c r="H75" s="200">
        <v>1151664</v>
      </c>
      <c r="I75" s="53" t="s">
        <v>138</v>
      </c>
    </row>
    <row r="76" spans="2:9" s="5" customFormat="1" ht="10.5" customHeight="1">
      <c r="B76" s="188"/>
      <c r="C76" s="199" t="s">
        <v>112</v>
      </c>
      <c r="D76" s="11"/>
      <c r="E76" s="12"/>
      <c r="F76" s="164"/>
      <c r="G76" s="13"/>
      <c r="H76" s="201">
        <v>247737</v>
      </c>
      <c r="I76" s="52"/>
    </row>
    <row r="77" spans="2:9" s="5" customFormat="1" ht="6" customHeight="1">
      <c r="B77" s="188"/>
      <c r="C77" s="199"/>
      <c r="D77" s="11"/>
      <c r="E77" s="12"/>
      <c r="F77" s="164"/>
      <c r="G77" s="13"/>
      <c r="H77" s="200"/>
      <c r="I77" s="52"/>
    </row>
    <row r="78" spans="2:9" s="5" customFormat="1" ht="10.5" customHeight="1">
      <c r="B78" s="188"/>
      <c r="C78" s="10"/>
      <c r="D78" s="11"/>
      <c r="E78" s="12"/>
      <c r="F78" s="178" t="s">
        <v>89</v>
      </c>
      <c r="G78" s="13"/>
      <c r="H78" s="192">
        <f>SUM(H71:H76)</f>
        <v>9153257</v>
      </c>
      <c r="I78" s="50"/>
    </row>
    <row r="79" spans="2:9" s="5" customFormat="1" ht="6" customHeight="1">
      <c r="B79" s="188"/>
      <c r="C79" s="10"/>
      <c r="D79" s="11"/>
      <c r="E79" s="12"/>
      <c r="F79" s="178"/>
      <c r="G79" s="13"/>
      <c r="H79" s="192"/>
      <c r="I79" s="52"/>
    </row>
    <row r="80" spans="2:9" s="5" customFormat="1" ht="10.5" customHeight="1">
      <c r="B80" s="34"/>
      <c r="C80" s="10"/>
      <c r="D80" s="11"/>
      <c r="E80" s="12"/>
      <c r="F80" s="58"/>
      <c r="G80" s="13"/>
      <c r="H80" s="43"/>
      <c r="I80" s="52"/>
    </row>
    <row r="81" spans="2:13" s="5" customFormat="1" ht="24" customHeight="1">
      <c r="B81" s="217" t="s">
        <v>26</v>
      </c>
      <c r="C81" s="388" t="s">
        <v>517</v>
      </c>
      <c r="D81" s="388"/>
      <c r="E81" s="388"/>
      <c r="F81" s="388"/>
      <c r="G81" s="388"/>
      <c r="H81" s="388"/>
      <c r="I81" s="7"/>
      <c r="J81" s="52"/>
      <c r="M81" s="55"/>
    </row>
    <row r="82" spans="2:13" s="5" customFormat="1" ht="24" customHeight="1">
      <c r="B82" s="203"/>
      <c r="C82" s="388" t="s">
        <v>144</v>
      </c>
      <c r="D82" s="388"/>
      <c r="E82" s="388"/>
      <c r="F82" s="388"/>
      <c r="G82" s="388"/>
      <c r="H82" s="388"/>
      <c r="I82" s="7"/>
      <c r="J82" s="52"/>
      <c r="M82" s="55"/>
    </row>
    <row r="83" spans="2:9" s="5" customFormat="1" ht="50.25" customHeight="1">
      <c r="B83" s="151"/>
      <c r="C83" s="7"/>
      <c r="D83" s="8"/>
      <c r="E83" s="9"/>
      <c r="F83" s="3"/>
      <c r="G83" s="15"/>
      <c r="H83" s="15"/>
      <c r="I83" s="52"/>
    </row>
    <row r="84" spans="2:9" s="5" customFormat="1" ht="11.25">
      <c r="B84" s="29" t="s">
        <v>402</v>
      </c>
      <c r="C84" s="7"/>
      <c r="D84" s="8"/>
      <c r="E84" s="9"/>
      <c r="F84" s="3"/>
      <c r="G84" s="15"/>
      <c r="H84" s="15"/>
      <c r="I84" s="52"/>
    </row>
    <row r="85" spans="2:9" s="5" customFormat="1" ht="9">
      <c r="B85" s="151"/>
      <c r="C85" s="7"/>
      <c r="D85" s="8"/>
      <c r="E85" s="9"/>
      <c r="F85" s="3"/>
      <c r="G85" s="15"/>
      <c r="H85" s="15"/>
      <c r="I85" s="52"/>
    </row>
    <row r="86" spans="2:12" s="67" customFormat="1" ht="36" customHeight="1">
      <c r="B86" s="125"/>
      <c r="C86" s="339" t="s">
        <v>489</v>
      </c>
      <c r="D86" s="339"/>
      <c r="E86" s="339"/>
      <c r="F86" s="339"/>
      <c r="G86" s="339"/>
      <c r="H86" s="339"/>
      <c r="I86" s="66"/>
      <c r="L86" s="68"/>
    </row>
    <row r="87" spans="2:16" s="7" customFormat="1" ht="9">
      <c r="B87" s="151"/>
      <c r="D87" s="8"/>
      <c r="E87" s="9"/>
      <c r="F87" s="3"/>
      <c r="G87" s="4"/>
      <c r="H87" s="4"/>
      <c r="I87" s="52"/>
      <c r="J87" s="5"/>
      <c r="K87" s="5"/>
      <c r="L87" s="5"/>
      <c r="M87" s="5"/>
      <c r="N87" s="5"/>
      <c r="O87" s="5"/>
      <c r="P87" s="5"/>
    </row>
    <row r="88" spans="2:16" s="7" customFormat="1" ht="38.25" customHeight="1">
      <c r="B88" s="51" t="s">
        <v>33</v>
      </c>
      <c r="C88" s="360" t="s">
        <v>146</v>
      </c>
      <c r="D88" s="360"/>
      <c r="E88" s="360"/>
      <c r="F88" s="360"/>
      <c r="G88" s="360"/>
      <c r="H88" s="360"/>
      <c r="I88" s="202"/>
      <c r="J88" s="5"/>
      <c r="K88" s="5"/>
      <c r="L88" s="5"/>
      <c r="M88" s="5"/>
      <c r="N88" s="5"/>
      <c r="O88" s="5"/>
      <c r="P88" s="5"/>
    </row>
    <row r="89" spans="2:16" s="7" customFormat="1" ht="16.5" customHeight="1">
      <c r="B89" s="51" t="s">
        <v>133</v>
      </c>
      <c r="C89" s="360" t="s">
        <v>501</v>
      </c>
      <c r="D89" s="360"/>
      <c r="E89" s="360"/>
      <c r="F89" s="360"/>
      <c r="G89" s="360"/>
      <c r="H89" s="360"/>
      <c r="I89" s="20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row r="161" spans="2:16" s="7" customFormat="1" ht="9">
      <c r="B161" s="151"/>
      <c r="D161" s="8"/>
      <c r="E161" s="9"/>
      <c r="F161" s="3"/>
      <c r="G161" s="4"/>
      <c r="H161" s="4"/>
      <c r="I161" s="52"/>
      <c r="J161" s="5"/>
      <c r="K161" s="5"/>
      <c r="L161" s="5"/>
      <c r="M161" s="5"/>
      <c r="N161" s="5"/>
      <c r="O161" s="5"/>
      <c r="P161" s="5"/>
    </row>
    <row r="162" spans="2:16" s="7" customFormat="1" ht="9">
      <c r="B162" s="151"/>
      <c r="D162" s="8"/>
      <c r="E162" s="9"/>
      <c r="F162" s="3"/>
      <c r="G162" s="4"/>
      <c r="H162" s="4"/>
      <c r="I162" s="52"/>
      <c r="J162" s="5"/>
      <c r="K162" s="5"/>
      <c r="L162" s="5"/>
      <c r="M162" s="5"/>
      <c r="N162" s="5"/>
      <c r="O162" s="5"/>
      <c r="P162" s="5"/>
    </row>
    <row r="163" spans="2:16" s="7" customFormat="1" ht="9">
      <c r="B163" s="151"/>
      <c r="D163" s="8"/>
      <c r="E163" s="9"/>
      <c r="F163" s="3"/>
      <c r="G163" s="4"/>
      <c r="H163" s="4"/>
      <c r="I163" s="52"/>
      <c r="J163" s="5"/>
      <c r="K163" s="5"/>
      <c r="L163" s="5"/>
      <c r="M163" s="5"/>
      <c r="N163" s="5"/>
      <c r="O163" s="5"/>
      <c r="P163" s="5"/>
    </row>
  </sheetData>
  <sheetProtection/>
  <mergeCells count="11">
    <mergeCell ref="C3:H3"/>
    <mergeCell ref="C5:C7"/>
    <mergeCell ref="D5:E7"/>
    <mergeCell ref="F5:F7"/>
    <mergeCell ref="G5:H5"/>
    <mergeCell ref="G6:G7"/>
    <mergeCell ref="C89:H89"/>
    <mergeCell ref="C81:H81"/>
    <mergeCell ref="C82:H82"/>
    <mergeCell ref="C86:H86"/>
    <mergeCell ref="C88:H88"/>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0" min="1" max="8" man="1"/>
  </rowBreaks>
</worksheet>
</file>

<file path=xl/worksheets/sheet22.xml><?xml version="1.0" encoding="utf-8"?>
<worksheet xmlns="http://schemas.openxmlformats.org/spreadsheetml/2006/main" xmlns:r="http://schemas.openxmlformats.org/officeDocument/2006/relationships">
  <dimension ref="A2:Q159"/>
  <sheetViews>
    <sheetView showZeros="0" zoomScale="115" zoomScaleNormal="115" zoomScaleSheetLayoutView="22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1870</v>
      </c>
      <c r="D2" s="1"/>
      <c r="E2" s="2"/>
    </row>
    <row r="3" spans="2:8" ht="31.5" customHeight="1">
      <c r="B3" s="2" t="s">
        <v>27</v>
      </c>
      <c r="C3" s="362" t="s">
        <v>498</v>
      </c>
      <c r="D3" s="362" t="s">
        <v>142</v>
      </c>
      <c r="E3" s="362" t="s">
        <v>142</v>
      </c>
      <c r="F3" s="362" t="s">
        <v>142</v>
      </c>
      <c r="G3" s="362" t="s">
        <v>142</v>
      </c>
      <c r="H3" s="362" t="s">
        <v>142</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229269.29189999998</v>
      </c>
      <c r="E9" s="155" t="s">
        <v>24</v>
      </c>
      <c r="F9" s="162" t="s">
        <v>129</v>
      </c>
      <c r="G9" s="160">
        <v>405141</v>
      </c>
      <c r="H9" s="158">
        <v>1166806</v>
      </c>
      <c r="I9" s="52"/>
    </row>
    <row r="10" spans="2:9" s="5" customFormat="1" ht="10.5" customHeight="1">
      <c r="B10" s="188">
        <v>2</v>
      </c>
      <c r="C10" s="167" t="s">
        <v>100</v>
      </c>
      <c r="D10" s="24">
        <f t="shared" si="0"/>
        <v>20306.755599999997</v>
      </c>
      <c r="E10" s="25" t="s">
        <v>24</v>
      </c>
      <c r="F10" s="16" t="s">
        <v>129</v>
      </c>
      <c r="G10" s="17">
        <v>35884</v>
      </c>
      <c r="H10" s="18">
        <v>68896</v>
      </c>
      <c r="I10" s="52"/>
    </row>
    <row r="11" spans="2:9" s="5" customFormat="1" ht="10.5" customHeight="1">
      <c r="B11" s="188">
        <v>3</v>
      </c>
      <c r="C11" s="167" t="s">
        <v>5</v>
      </c>
      <c r="D11" s="24">
        <f t="shared" si="0"/>
        <v>1149.3428999999999</v>
      </c>
      <c r="E11" s="25" t="s">
        <v>24</v>
      </c>
      <c r="F11" s="16" t="s">
        <v>129</v>
      </c>
      <c r="G11" s="17">
        <v>2031</v>
      </c>
      <c r="H11" s="18">
        <v>1756</v>
      </c>
      <c r="I11" s="52"/>
    </row>
    <row r="12" spans="2:9" s="5" customFormat="1" ht="10.5" customHeight="1">
      <c r="B12" s="188">
        <v>4</v>
      </c>
      <c r="C12" s="167" t="s">
        <v>10</v>
      </c>
      <c r="D12" s="24">
        <f t="shared" si="0"/>
        <v>0.5659</v>
      </c>
      <c r="E12" s="25" t="s">
        <v>24</v>
      </c>
      <c r="F12" s="16" t="s">
        <v>129</v>
      </c>
      <c r="G12" s="17">
        <v>1</v>
      </c>
      <c r="H12" s="18">
        <v>1</v>
      </c>
      <c r="I12" s="52"/>
    </row>
    <row r="13" spans="2:9" s="5" customFormat="1" ht="10.5" customHeight="1">
      <c r="B13" s="188">
        <v>5</v>
      </c>
      <c r="C13" s="167" t="s">
        <v>163</v>
      </c>
      <c r="D13" s="24">
        <f t="shared" si="0"/>
        <v>686317.8609999999</v>
      </c>
      <c r="E13" s="25" t="s">
        <v>24</v>
      </c>
      <c r="F13" s="16" t="s">
        <v>129</v>
      </c>
      <c r="G13" s="17">
        <v>1212790</v>
      </c>
      <c r="H13" s="18">
        <v>1222493</v>
      </c>
      <c r="I13" s="53"/>
    </row>
    <row r="14" spans="2:9" s="5" customFormat="1" ht="10.5" customHeight="1">
      <c r="B14" s="188">
        <v>6</v>
      </c>
      <c r="C14" s="167" t="s">
        <v>6</v>
      </c>
      <c r="D14" s="24">
        <f t="shared" si="0"/>
        <v>4985.013099999999</v>
      </c>
      <c r="E14" s="25" t="s">
        <v>24</v>
      </c>
      <c r="F14" s="16" t="s">
        <v>129</v>
      </c>
      <c r="G14" s="17">
        <v>8809</v>
      </c>
      <c r="H14" s="18">
        <v>3700</v>
      </c>
      <c r="I14" s="52"/>
    </row>
    <row r="15" spans="2:9" s="5" customFormat="1" ht="10.5" customHeight="1">
      <c r="B15" s="188">
        <v>7</v>
      </c>
      <c r="C15" s="167" t="s">
        <v>450</v>
      </c>
      <c r="D15" s="24"/>
      <c r="E15" s="25"/>
      <c r="F15" s="16" t="s">
        <v>108</v>
      </c>
      <c r="G15" s="17">
        <v>94350</v>
      </c>
      <c r="H15" s="18">
        <v>891607</v>
      </c>
      <c r="I15" s="52"/>
    </row>
    <row r="16" spans="2:9" s="5" customFormat="1" ht="10.5" customHeight="1">
      <c r="B16" s="188">
        <v>8</v>
      </c>
      <c r="C16" s="167" t="s">
        <v>101</v>
      </c>
      <c r="D16" s="24"/>
      <c r="E16" s="25"/>
      <c r="F16" s="16" t="s">
        <v>108</v>
      </c>
      <c r="G16" s="17">
        <v>129720</v>
      </c>
      <c r="H16" s="18">
        <v>217930</v>
      </c>
      <c r="I16" s="52"/>
    </row>
    <row r="17" spans="2:9" s="5" customFormat="1" ht="10.5" customHeight="1">
      <c r="B17" s="188">
        <v>9</v>
      </c>
      <c r="C17" s="190" t="s">
        <v>131</v>
      </c>
      <c r="D17" s="24"/>
      <c r="E17" s="25"/>
      <c r="F17" s="16" t="s">
        <v>108</v>
      </c>
      <c r="G17" s="17">
        <v>6970</v>
      </c>
      <c r="H17" s="18">
        <v>8782</v>
      </c>
      <c r="I17" s="52"/>
    </row>
    <row r="18" spans="2:9" s="5" customFormat="1" ht="10.5" customHeight="1">
      <c r="B18" s="188">
        <v>10</v>
      </c>
      <c r="C18" s="167" t="s">
        <v>164</v>
      </c>
      <c r="D18" s="24"/>
      <c r="E18" s="25"/>
      <c r="F18" s="16" t="s">
        <v>108</v>
      </c>
      <c r="G18" s="17">
        <v>50566</v>
      </c>
      <c r="H18" s="18">
        <v>31857</v>
      </c>
      <c r="I18" s="52"/>
    </row>
    <row r="19" spans="2:9" s="5" customFormat="1" ht="10.5" customHeight="1">
      <c r="B19" s="188">
        <v>11</v>
      </c>
      <c r="C19" s="167" t="s">
        <v>165</v>
      </c>
      <c r="D19" s="24"/>
      <c r="E19" s="25"/>
      <c r="F19" s="16" t="s">
        <v>108</v>
      </c>
      <c r="G19" s="17">
        <v>42962</v>
      </c>
      <c r="H19" s="18">
        <v>18044</v>
      </c>
      <c r="I19" s="52"/>
    </row>
    <row r="20" spans="2:9" s="5" customFormat="1" ht="10.5" customHeight="1">
      <c r="B20" s="188">
        <v>12</v>
      </c>
      <c r="C20" s="167" t="s">
        <v>43</v>
      </c>
      <c r="D20" s="24"/>
      <c r="E20" s="25"/>
      <c r="F20" s="16" t="s">
        <v>108</v>
      </c>
      <c r="G20" s="17">
        <v>5516</v>
      </c>
      <c r="H20" s="18">
        <v>6951</v>
      </c>
      <c r="I20" s="52"/>
    </row>
    <row r="21" spans="2:9" s="5" customFormat="1" ht="10.5" customHeight="1">
      <c r="B21" s="188">
        <v>13</v>
      </c>
      <c r="C21" s="167" t="s">
        <v>44</v>
      </c>
      <c r="D21" s="24"/>
      <c r="E21" s="25"/>
      <c r="F21" s="16" t="s">
        <v>108</v>
      </c>
      <c r="G21" s="17">
        <v>156367</v>
      </c>
      <c r="H21" s="18">
        <v>394046</v>
      </c>
      <c r="I21" s="52"/>
    </row>
    <row r="22" spans="2:9" s="5" customFormat="1" ht="10.5" customHeight="1">
      <c r="B22" s="188">
        <v>14</v>
      </c>
      <c r="C22" s="167" t="s">
        <v>166</v>
      </c>
      <c r="D22" s="24">
        <f>G22*56.001</f>
        <v>5335663.278</v>
      </c>
      <c r="E22" s="25" t="s">
        <v>25</v>
      </c>
      <c r="F22" s="16" t="s">
        <v>78</v>
      </c>
      <c r="G22" s="17">
        <v>95278</v>
      </c>
      <c r="H22" s="18">
        <v>176074</v>
      </c>
      <c r="I22" s="52"/>
    </row>
    <row r="23" spans="2:9" s="5" customFormat="1" ht="30" customHeight="1">
      <c r="B23" s="188">
        <v>15</v>
      </c>
      <c r="C23" s="167" t="s">
        <v>471</v>
      </c>
      <c r="D23" s="24">
        <f>G23*56.001</f>
        <v>1065307.023</v>
      </c>
      <c r="E23" s="25" t="s">
        <v>25</v>
      </c>
      <c r="F23" s="16" t="s">
        <v>78</v>
      </c>
      <c r="G23" s="17">
        <v>19023</v>
      </c>
      <c r="H23" s="18">
        <v>62777</v>
      </c>
      <c r="I23" s="52"/>
    </row>
    <row r="24" spans="2:9" s="5" customFormat="1" ht="10.5" customHeight="1">
      <c r="B24" s="188">
        <v>16</v>
      </c>
      <c r="C24" s="167" t="s">
        <v>168</v>
      </c>
      <c r="D24" s="24"/>
      <c r="E24" s="25"/>
      <c r="F24" s="16" t="s">
        <v>108</v>
      </c>
      <c r="G24" s="17">
        <v>395787</v>
      </c>
      <c r="H24" s="18">
        <v>49868</v>
      </c>
      <c r="I24" s="52"/>
    </row>
    <row r="25" spans="2:9" s="5" customFormat="1" ht="10.5" customHeight="1">
      <c r="B25" s="188">
        <v>17</v>
      </c>
      <c r="C25" s="167" t="s">
        <v>11</v>
      </c>
      <c r="D25" s="26">
        <f>G25*2</f>
        <v>1196710</v>
      </c>
      <c r="E25" s="25" t="s">
        <v>29</v>
      </c>
      <c r="F25" s="16" t="s">
        <v>79</v>
      </c>
      <c r="G25" s="17">
        <v>598355</v>
      </c>
      <c r="H25" s="18">
        <v>25131</v>
      </c>
      <c r="I25" s="50"/>
    </row>
    <row r="26" spans="2:9" s="5" customFormat="1" ht="10.5" customHeight="1">
      <c r="B26" s="188">
        <v>18</v>
      </c>
      <c r="C26" s="167" t="s">
        <v>169</v>
      </c>
      <c r="D26" s="24"/>
      <c r="E26" s="25"/>
      <c r="F26" s="16" t="s">
        <v>108</v>
      </c>
      <c r="G26" s="17">
        <v>1978</v>
      </c>
      <c r="H26" s="18">
        <v>4985</v>
      </c>
      <c r="I26" s="52"/>
    </row>
    <row r="27" spans="2:9" s="5" customFormat="1" ht="10.5" customHeight="1">
      <c r="B27" s="188">
        <v>19</v>
      </c>
      <c r="C27" s="167" t="s">
        <v>47</v>
      </c>
      <c r="D27" s="26"/>
      <c r="E27" s="25"/>
      <c r="F27" s="16" t="s">
        <v>108</v>
      </c>
      <c r="G27" s="17">
        <v>809</v>
      </c>
      <c r="H27" s="18">
        <v>1529</v>
      </c>
      <c r="I27" s="52"/>
    </row>
    <row r="28" spans="2:9" s="5" customFormat="1" ht="10.5" customHeight="1">
      <c r="B28" s="188">
        <v>20</v>
      </c>
      <c r="C28" s="167" t="s">
        <v>13</v>
      </c>
      <c r="D28" s="24"/>
      <c r="E28" s="25"/>
      <c r="F28" s="16" t="s">
        <v>108</v>
      </c>
      <c r="G28" s="17">
        <v>8250</v>
      </c>
      <c r="H28" s="18">
        <v>5197</v>
      </c>
      <c r="I28" s="52"/>
    </row>
    <row r="29" spans="2:9" s="5" customFormat="1" ht="10.5" customHeight="1">
      <c r="B29" s="188">
        <v>21</v>
      </c>
      <c r="C29" s="167" t="s">
        <v>1</v>
      </c>
      <c r="D29" s="24"/>
      <c r="E29" s="25"/>
      <c r="F29" s="16" t="s">
        <v>108</v>
      </c>
      <c r="G29" s="17">
        <v>103680</v>
      </c>
      <c r="H29" s="18">
        <v>13064</v>
      </c>
      <c r="I29" s="52"/>
    </row>
    <row r="30" spans="2:9" s="5" customFormat="1" ht="10.5" customHeight="1">
      <c r="B30" s="188">
        <v>22</v>
      </c>
      <c r="C30" s="167" t="s">
        <v>14</v>
      </c>
      <c r="D30" s="24">
        <f>G30*56.001</f>
        <v>11424.204</v>
      </c>
      <c r="E30" s="25" t="s">
        <v>25</v>
      </c>
      <c r="F30" s="16" t="s">
        <v>78</v>
      </c>
      <c r="G30" s="17">
        <v>204</v>
      </c>
      <c r="H30" s="18">
        <v>514</v>
      </c>
      <c r="I30" s="52"/>
    </row>
    <row r="31" spans="2:9" s="5" customFormat="1" ht="10.5" customHeight="1">
      <c r="B31" s="188">
        <v>23</v>
      </c>
      <c r="C31" s="167" t="s">
        <v>170</v>
      </c>
      <c r="D31" s="24"/>
      <c r="E31" s="25"/>
      <c r="F31" s="16" t="s">
        <v>108</v>
      </c>
      <c r="G31" s="17">
        <v>18374</v>
      </c>
      <c r="H31" s="18">
        <v>4630</v>
      </c>
      <c r="I31" s="52"/>
    </row>
    <row r="32" spans="2:9" s="5" customFormat="1" ht="22.5" customHeight="1">
      <c r="B32" s="188">
        <v>24</v>
      </c>
      <c r="C32" s="167" t="s">
        <v>172</v>
      </c>
      <c r="D32" s="24"/>
      <c r="E32" s="25"/>
      <c r="F32" s="16" t="s">
        <v>108</v>
      </c>
      <c r="G32" s="17">
        <v>4334</v>
      </c>
      <c r="H32" s="18">
        <v>546</v>
      </c>
      <c r="I32" s="52"/>
    </row>
    <row r="33" spans="2:9" s="5" customFormat="1" ht="9.75" customHeight="1">
      <c r="B33" s="188">
        <v>25</v>
      </c>
      <c r="C33" s="167" t="s">
        <v>171</v>
      </c>
      <c r="D33" s="24"/>
      <c r="E33" s="25"/>
      <c r="F33" s="16" t="s">
        <v>108</v>
      </c>
      <c r="G33" s="17">
        <v>67230</v>
      </c>
      <c r="H33" s="18">
        <v>4437</v>
      </c>
      <c r="I33" s="52"/>
    </row>
    <row r="34" spans="2:9" s="5" customFormat="1" ht="10.5" customHeight="1">
      <c r="B34" s="188">
        <v>26</v>
      </c>
      <c r="C34" s="167" t="s">
        <v>173</v>
      </c>
      <c r="D34" s="24"/>
      <c r="E34" s="25"/>
      <c r="F34" s="16" t="s">
        <v>108</v>
      </c>
      <c r="G34" s="17">
        <v>2941</v>
      </c>
      <c r="H34" s="18">
        <v>124</v>
      </c>
      <c r="I34" s="52"/>
    </row>
    <row r="35" spans="2:9" s="5" customFormat="1" ht="22.5" customHeight="1">
      <c r="B35" s="188">
        <v>27</v>
      </c>
      <c r="C35" s="170" t="s">
        <v>434</v>
      </c>
      <c r="D35" s="26">
        <f>G35*12</f>
        <v>34812</v>
      </c>
      <c r="E35" s="59" t="s">
        <v>29</v>
      </c>
      <c r="F35" s="213" t="s">
        <v>194</v>
      </c>
      <c r="G35" s="160">
        <v>2901</v>
      </c>
      <c r="H35" s="158">
        <v>122</v>
      </c>
      <c r="I35" s="52"/>
    </row>
    <row r="36" spans="2:9" s="5" customFormat="1" ht="41.25" customHeight="1">
      <c r="B36" s="188">
        <v>28</v>
      </c>
      <c r="C36" s="170" t="s">
        <v>436</v>
      </c>
      <c r="D36" s="24">
        <f>G36*56.001</f>
        <v>590922.552</v>
      </c>
      <c r="E36" s="25" t="s">
        <v>25</v>
      </c>
      <c r="F36" s="162" t="s">
        <v>78</v>
      </c>
      <c r="G36" s="160">
        <v>10552</v>
      </c>
      <c r="H36" s="158">
        <v>26592</v>
      </c>
      <c r="I36" s="52"/>
    </row>
    <row r="37" spans="2:9" s="5" customFormat="1" ht="54">
      <c r="B37" s="188">
        <v>29</v>
      </c>
      <c r="C37" s="167" t="s">
        <v>435</v>
      </c>
      <c r="D37" s="24">
        <f>G37*56.001</f>
        <v>473208.44999999995</v>
      </c>
      <c r="E37" s="25" t="s">
        <v>25</v>
      </c>
      <c r="F37" s="16" t="s">
        <v>78</v>
      </c>
      <c r="G37" s="17">
        <v>8450</v>
      </c>
      <c r="H37" s="18">
        <v>7098</v>
      </c>
      <c r="I37" s="52"/>
    </row>
    <row r="38" spans="2:9" s="5" customFormat="1" ht="10.5" customHeight="1">
      <c r="B38" s="188">
        <v>30</v>
      </c>
      <c r="C38" s="167" t="s">
        <v>17</v>
      </c>
      <c r="D38" s="24">
        <f>G38*56.001</f>
        <v>594394.614</v>
      </c>
      <c r="E38" s="25" t="s">
        <v>25</v>
      </c>
      <c r="F38" s="16" t="s">
        <v>78</v>
      </c>
      <c r="G38" s="17">
        <v>10614</v>
      </c>
      <c r="H38" s="18">
        <v>26747</v>
      </c>
      <c r="I38" s="52"/>
    </row>
    <row r="39" spans="2:9" s="5" customFormat="1" ht="54" customHeight="1">
      <c r="B39" s="188">
        <v>31</v>
      </c>
      <c r="C39" s="167" t="s">
        <v>461</v>
      </c>
      <c r="D39" s="24">
        <f aca="true" t="shared" si="1" ref="D39:D49">G39*56.001</f>
        <v>81877998.081</v>
      </c>
      <c r="E39" s="25" t="s">
        <v>25</v>
      </c>
      <c r="F39" s="16" t="s">
        <v>78</v>
      </c>
      <c r="G39" s="17">
        <v>1462081</v>
      </c>
      <c r="H39" s="18">
        <v>602026</v>
      </c>
      <c r="I39" s="53" t="s">
        <v>122</v>
      </c>
    </row>
    <row r="40" spans="2:9" s="5" customFormat="1" ht="22.5" customHeight="1">
      <c r="B40" s="188">
        <v>32</v>
      </c>
      <c r="C40" s="167" t="s">
        <v>175</v>
      </c>
      <c r="D40" s="24">
        <f t="shared" si="1"/>
        <v>5472585.723</v>
      </c>
      <c r="E40" s="59" t="s">
        <v>25</v>
      </c>
      <c r="F40" s="16" t="s">
        <v>78</v>
      </c>
      <c r="G40" s="17">
        <v>97723</v>
      </c>
      <c r="H40" s="18">
        <v>31076</v>
      </c>
      <c r="I40" s="52"/>
    </row>
    <row r="41" spans="2:9" s="5" customFormat="1" ht="10.5" customHeight="1">
      <c r="B41" s="188">
        <v>33</v>
      </c>
      <c r="C41" s="167" t="s">
        <v>447</v>
      </c>
      <c r="D41" s="24">
        <f t="shared" si="1"/>
        <v>1606556.6879999998</v>
      </c>
      <c r="E41" s="59" t="s">
        <v>25</v>
      </c>
      <c r="F41" s="16" t="s">
        <v>78</v>
      </c>
      <c r="G41" s="17">
        <v>28688</v>
      </c>
      <c r="H41" s="18">
        <v>10844</v>
      </c>
      <c r="I41" s="54"/>
    </row>
    <row r="42" spans="2:9" s="5" customFormat="1" ht="10.5" customHeight="1">
      <c r="B42" s="188">
        <v>34</v>
      </c>
      <c r="C42" s="167" t="s">
        <v>16</v>
      </c>
      <c r="D42" s="24">
        <f t="shared" si="1"/>
        <v>27182885.4</v>
      </c>
      <c r="E42" s="59" t="s">
        <v>25</v>
      </c>
      <c r="F42" s="16" t="s">
        <v>78</v>
      </c>
      <c r="G42" s="17">
        <v>485400</v>
      </c>
      <c r="H42" s="18">
        <v>163095</v>
      </c>
      <c r="I42" s="52"/>
    </row>
    <row r="43" spans="2:9" s="5" customFormat="1" ht="10.5" customHeight="1">
      <c r="B43" s="188">
        <v>35</v>
      </c>
      <c r="C43" s="167" t="s">
        <v>178</v>
      </c>
      <c r="D43" s="24">
        <f t="shared" si="1"/>
        <v>9460584.935999999</v>
      </c>
      <c r="E43" s="59" t="s">
        <v>25</v>
      </c>
      <c r="F43" s="16" t="s">
        <v>78</v>
      </c>
      <c r="G43" s="17">
        <v>168936</v>
      </c>
      <c r="H43" s="18">
        <v>21286</v>
      </c>
      <c r="I43" s="52"/>
    </row>
    <row r="44" spans="2:9" s="5" customFormat="1" ht="10.5" customHeight="1">
      <c r="B44" s="188">
        <v>36</v>
      </c>
      <c r="C44" s="167" t="s">
        <v>177</v>
      </c>
      <c r="D44" s="24">
        <f t="shared" si="1"/>
        <v>13243004.478</v>
      </c>
      <c r="E44" s="59" t="s">
        <v>25</v>
      </c>
      <c r="F44" s="16" t="s">
        <v>78</v>
      </c>
      <c r="G44" s="17">
        <v>236478</v>
      </c>
      <c r="H44" s="18">
        <v>29796</v>
      </c>
      <c r="I44" s="52"/>
    </row>
    <row r="45" spans="2:9" s="5" customFormat="1" ht="22.5" customHeight="1">
      <c r="B45" s="188">
        <v>37</v>
      </c>
      <c r="C45" s="167" t="s">
        <v>437</v>
      </c>
      <c r="D45" s="24">
        <f t="shared" si="1"/>
        <v>3087727.137</v>
      </c>
      <c r="E45" s="59" t="s">
        <v>25</v>
      </c>
      <c r="F45" s="16" t="s">
        <v>78</v>
      </c>
      <c r="G45" s="17">
        <v>55137</v>
      </c>
      <c r="H45" s="18">
        <v>13895</v>
      </c>
      <c r="I45" s="52"/>
    </row>
    <row r="46" spans="2:9" s="5" customFormat="1" ht="22.5" customHeight="1">
      <c r="B46" s="188">
        <v>38</v>
      </c>
      <c r="C46" s="167" t="s">
        <v>179</v>
      </c>
      <c r="D46" s="24">
        <f t="shared" si="1"/>
        <v>19407370.553999998</v>
      </c>
      <c r="E46" s="59" t="s">
        <v>25</v>
      </c>
      <c r="F46" s="16" t="s">
        <v>78</v>
      </c>
      <c r="G46" s="17">
        <v>346554</v>
      </c>
      <c r="H46" s="18">
        <v>131036</v>
      </c>
      <c r="I46" s="52"/>
    </row>
    <row r="47" spans="2:9" s="5" customFormat="1" ht="10.5" customHeight="1">
      <c r="B47" s="188">
        <v>39</v>
      </c>
      <c r="C47" s="167" t="s">
        <v>438</v>
      </c>
      <c r="D47" s="24">
        <f t="shared" si="1"/>
        <v>734341.113</v>
      </c>
      <c r="E47" s="59" t="s">
        <v>25</v>
      </c>
      <c r="F47" s="16" t="s">
        <v>78</v>
      </c>
      <c r="G47" s="17">
        <v>13113</v>
      </c>
      <c r="H47" s="18">
        <v>9913</v>
      </c>
      <c r="I47" s="52"/>
    </row>
    <row r="48" spans="2:9" s="5" customFormat="1" ht="37.5" customHeight="1">
      <c r="B48" s="188">
        <v>40</v>
      </c>
      <c r="C48" s="167" t="s">
        <v>439</v>
      </c>
      <c r="D48" s="24">
        <f>G48*56.001</f>
        <v>2259080.34</v>
      </c>
      <c r="E48" s="59" t="s">
        <v>25</v>
      </c>
      <c r="F48" s="16" t="s">
        <v>78</v>
      </c>
      <c r="G48" s="17">
        <v>40340</v>
      </c>
      <c r="H48" s="18">
        <v>101657</v>
      </c>
      <c r="I48" s="52"/>
    </row>
    <row r="49" spans="2:9" s="5" customFormat="1" ht="30" customHeight="1">
      <c r="B49" s="188">
        <v>41</v>
      </c>
      <c r="C49" s="167" t="s">
        <v>154</v>
      </c>
      <c r="D49" s="24">
        <f t="shared" si="1"/>
        <v>280061.001</v>
      </c>
      <c r="E49" s="59" t="s">
        <v>25</v>
      </c>
      <c r="F49" s="16" t="s">
        <v>78</v>
      </c>
      <c r="G49" s="17">
        <v>5001</v>
      </c>
      <c r="H49" s="18">
        <v>5251</v>
      </c>
      <c r="I49" s="52"/>
    </row>
    <row r="50" spans="2:9" s="5" customFormat="1" ht="10.5" customHeight="1">
      <c r="B50" s="188">
        <v>42</v>
      </c>
      <c r="C50" s="167" t="s">
        <v>433</v>
      </c>
      <c r="D50" s="24">
        <f>G50*56.001</f>
        <v>405223.236</v>
      </c>
      <c r="E50" s="59" t="s">
        <v>25</v>
      </c>
      <c r="F50" s="16" t="s">
        <v>78</v>
      </c>
      <c r="G50" s="17">
        <v>7236</v>
      </c>
      <c r="H50" s="18">
        <v>12157</v>
      </c>
      <c r="I50" s="52"/>
    </row>
    <row r="51" spans="2:9" s="5" customFormat="1" ht="10.5" customHeight="1">
      <c r="B51" s="188">
        <v>43</v>
      </c>
      <c r="C51" s="167" t="s">
        <v>180</v>
      </c>
      <c r="D51" s="24">
        <f>G51*56.001</f>
        <v>99569.77799999999</v>
      </c>
      <c r="E51" s="59" t="s">
        <v>25</v>
      </c>
      <c r="F51" s="16" t="s">
        <v>78</v>
      </c>
      <c r="G51" s="17">
        <v>1778</v>
      </c>
      <c r="H51" s="18">
        <v>5792</v>
      </c>
      <c r="I51" s="52"/>
    </row>
    <row r="52" spans="2:9" s="5" customFormat="1" ht="10.5" customHeight="1">
      <c r="B52" s="188">
        <v>44</v>
      </c>
      <c r="C52" s="167" t="s">
        <v>2</v>
      </c>
      <c r="D52" s="24">
        <f>G52*56.001</f>
        <v>1320391.578</v>
      </c>
      <c r="E52" s="59" t="s">
        <v>25</v>
      </c>
      <c r="F52" s="16" t="s">
        <v>78</v>
      </c>
      <c r="G52" s="17">
        <v>23578</v>
      </c>
      <c r="H52" s="18">
        <v>44563</v>
      </c>
      <c r="I52" s="52"/>
    </row>
    <row r="53" spans="2:9" s="5" customFormat="1" ht="10.5" customHeight="1">
      <c r="B53" s="188">
        <v>45</v>
      </c>
      <c r="C53" s="167" t="s">
        <v>3</v>
      </c>
      <c r="D53" s="26">
        <f>G53*100</f>
        <v>48517400</v>
      </c>
      <c r="E53" s="59" t="s">
        <v>29</v>
      </c>
      <c r="F53" s="16" t="s">
        <v>84</v>
      </c>
      <c r="G53" s="17">
        <v>485174</v>
      </c>
      <c r="H53" s="18">
        <v>61132</v>
      </c>
      <c r="I53" s="52"/>
    </row>
    <row r="54" spans="2:9" s="5" customFormat="1" ht="22.5" customHeight="1">
      <c r="B54" s="188">
        <v>46</v>
      </c>
      <c r="C54" s="167" t="s">
        <v>181</v>
      </c>
      <c r="D54" s="24">
        <f>G54*56.001</f>
        <v>79689.423</v>
      </c>
      <c r="E54" s="59" t="s">
        <v>25</v>
      </c>
      <c r="F54" s="16" t="s">
        <v>78</v>
      </c>
      <c r="G54" s="17">
        <v>1423</v>
      </c>
      <c r="H54" s="18">
        <v>4481</v>
      </c>
      <c r="I54" s="52"/>
    </row>
    <row r="55" spans="2:9" s="5" customFormat="1" ht="10.5" customHeight="1">
      <c r="B55" s="188">
        <v>47</v>
      </c>
      <c r="C55" s="167" t="s">
        <v>466</v>
      </c>
      <c r="D55" s="24">
        <f>G55*56.001</f>
        <v>2272520.58</v>
      </c>
      <c r="E55" s="59" t="s">
        <v>25</v>
      </c>
      <c r="F55" s="16" t="s">
        <v>78</v>
      </c>
      <c r="G55" s="159">
        <v>40580</v>
      </c>
      <c r="H55" s="157">
        <v>42609</v>
      </c>
      <c r="I55" s="52"/>
    </row>
    <row r="56" spans="2:9" s="5" customFormat="1" ht="42" customHeight="1">
      <c r="B56" s="188">
        <v>48</v>
      </c>
      <c r="C56" s="167" t="s">
        <v>449</v>
      </c>
      <c r="D56" s="24">
        <f>G56*56.001</f>
        <v>2778209.61</v>
      </c>
      <c r="E56" s="59" t="s">
        <v>25</v>
      </c>
      <c r="F56" s="161" t="s">
        <v>78</v>
      </c>
      <c r="G56" s="159">
        <v>49610</v>
      </c>
      <c r="H56" s="157">
        <v>104181</v>
      </c>
      <c r="I56" s="52"/>
    </row>
    <row r="57" spans="2:9" s="5" customFormat="1" ht="10.5" customHeight="1">
      <c r="B57" s="188">
        <v>49</v>
      </c>
      <c r="C57" s="167" t="s">
        <v>440</v>
      </c>
      <c r="D57" s="154">
        <f>G57*6.820992</f>
        <v>744524.9187840001</v>
      </c>
      <c r="E57" s="156" t="s">
        <v>31</v>
      </c>
      <c r="F57" s="16" t="s">
        <v>82</v>
      </c>
      <c r="G57" s="17">
        <v>109152</v>
      </c>
      <c r="H57" s="18">
        <v>114610</v>
      </c>
      <c r="I57" s="53" t="s">
        <v>122</v>
      </c>
    </row>
    <row r="58" spans="2:9" s="5" customFormat="1" ht="10.5" customHeight="1">
      <c r="B58" s="188">
        <v>50</v>
      </c>
      <c r="C58" s="167" t="s">
        <v>7</v>
      </c>
      <c r="D58" s="24">
        <f>G58*56.001</f>
        <v>7594463.613</v>
      </c>
      <c r="E58" s="59" t="s">
        <v>25</v>
      </c>
      <c r="F58" s="16" t="s">
        <v>78</v>
      </c>
      <c r="G58" s="17">
        <v>135613</v>
      </c>
      <c r="H58" s="18">
        <v>11392</v>
      </c>
      <c r="I58" s="52"/>
    </row>
    <row r="59" spans="2:9" s="5" customFormat="1" ht="10.5" customHeight="1">
      <c r="B59" s="188">
        <v>51</v>
      </c>
      <c r="C59" s="170" t="s">
        <v>8</v>
      </c>
      <c r="D59" s="24">
        <f>G59*56.001</f>
        <v>221291591.565</v>
      </c>
      <c r="E59" s="59" t="s">
        <v>25</v>
      </c>
      <c r="F59" s="161" t="s">
        <v>78</v>
      </c>
      <c r="G59" s="159">
        <v>3951565</v>
      </c>
      <c r="H59" s="157">
        <v>94838</v>
      </c>
      <c r="I59" s="53" t="s">
        <v>122</v>
      </c>
    </row>
    <row r="60" spans="2:9" s="5" customFormat="1" ht="22.5" customHeight="1">
      <c r="B60" s="188">
        <v>52</v>
      </c>
      <c r="C60" s="167" t="s">
        <v>427</v>
      </c>
      <c r="D60" s="24">
        <f>G60*56.001</f>
        <v>598762.6919999999</v>
      </c>
      <c r="E60" s="25" t="s">
        <v>25</v>
      </c>
      <c r="F60" s="161" t="s">
        <v>78</v>
      </c>
      <c r="G60" s="159">
        <v>10692</v>
      </c>
      <c r="H60" s="157">
        <v>5646</v>
      </c>
      <c r="I60" s="52"/>
    </row>
    <row r="61" spans="2:9" s="5" customFormat="1" ht="10.5" customHeight="1">
      <c r="B61" s="188">
        <v>53</v>
      </c>
      <c r="C61" s="170" t="s">
        <v>67</v>
      </c>
      <c r="D61" s="24">
        <f>G61*56.001</f>
        <v>79913.427</v>
      </c>
      <c r="E61" s="25" t="s">
        <v>25</v>
      </c>
      <c r="F61" s="161" t="s">
        <v>78</v>
      </c>
      <c r="G61" s="159">
        <v>1427</v>
      </c>
      <c r="H61" s="157">
        <v>1019</v>
      </c>
      <c r="I61" s="52"/>
    </row>
    <row r="62" spans="2:9" s="5" customFormat="1" ht="10.5" customHeight="1">
      <c r="B62" s="188">
        <v>54</v>
      </c>
      <c r="C62" s="170" t="s">
        <v>184</v>
      </c>
      <c r="D62" s="24">
        <f>G62*56.001</f>
        <v>328221.861</v>
      </c>
      <c r="E62" s="25" t="s">
        <v>25</v>
      </c>
      <c r="F62" s="161" t="s">
        <v>78</v>
      </c>
      <c r="G62" s="159">
        <v>5861</v>
      </c>
      <c r="H62" s="157">
        <v>492</v>
      </c>
      <c r="I62" s="52"/>
    </row>
    <row r="63" spans="2:9" s="5" customFormat="1" ht="10.5" customHeight="1">
      <c r="B63" s="188">
        <v>55</v>
      </c>
      <c r="C63" s="170" t="s">
        <v>147</v>
      </c>
      <c r="D63" s="26">
        <f>G63*1000</f>
        <v>76466000</v>
      </c>
      <c r="E63" s="25" t="s">
        <v>29</v>
      </c>
      <c r="F63" s="161" t="s">
        <v>83</v>
      </c>
      <c r="G63" s="159">
        <v>76466</v>
      </c>
      <c r="H63" s="157">
        <v>125252</v>
      </c>
      <c r="I63" s="52"/>
    </row>
    <row r="64" spans="2:9" s="5" customFormat="1" ht="10.5" customHeight="1">
      <c r="B64" s="188">
        <v>56</v>
      </c>
      <c r="C64" s="170" t="s">
        <v>37</v>
      </c>
      <c r="D64" s="24">
        <f>G64*56.001</f>
        <v>815654.565</v>
      </c>
      <c r="E64" s="25" t="s">
        <v>25</v>
      </c>
      <c r="F64" s="161" t="s">
        <v>78</v>
      </c>
      <c r="G64" s="159">
        <v>14565</v>
      </c>
      <c r="H64" s="157">
        <v>1223</v>
      </c>
      <c r="I64" s="52"/>
    </row>
    <row r="65" spans="2:9" s="5" customFormat="1" ht="10.5" customHeight="1">
      <c r="B65" s="188">
        <v>57</v>
      </c>
      <c r="C65" s="170" t="s">
        <v>20</v>
      </c>
      <c r="D65" s="24">
        <f>G65*6.820992</f>
        <v>93604.473216</v>
      </c>
      <c r="E65" s="25" t="s">
        <v>31</v>
      </c>
      <c r="F65" s="161" t="s">
        <v>36</v>
      </c>
      <c r="G65" s="159">
        <v>13723</v>
      </c>
      <c r="H65" s="157">
        <v>62250</v>
      </c>
      <c r="I65" s="52"/>
    </row>
    <row r="66" spans="2:9" s="5" customFormat="1" ht="10.5" customHeight="1">
      <c r="B66" s="188">
        <v>58</v>
      </c>
      <c r="C66" s="170" t="s">
        <v>21</v>
      </c>
      <c r="D66" s="26">
        <f>G66*100</f>
        <v>175100</v>
      </c>
      <c r="E66" s="25" t="s">
        <v>29</v>
      </c>
      <c r="F66" s="161" t="s">
        <v>84</v>
      </c>
      <c r="G66" s="159">
        <v>1751</v>
      </c>
      <c r="H66" s="157">
        <v>882</v>
      </c>
      <c r="I66" s="52"/>
    </row>
    <row r="67" spans="2:9" s="5" customFormat="1" ht="10.5" customHeight="1">
      <c r="B67" s="188">
        <v>59</v>
      </c>
      <c r="C67" s="170" t="s">
        <v>22</v>
      </c>
      <c r="D67" s="24"/>
      <c r="E67" s="25"/>
      <c r="F67" s="161" t="s">
        <v>34</v>
      </c>
      <c r="G67" s="159">
        <v>247728</v>
      </c>
      <c r="H67" s="157">
        <v>20809</v>
      </c>
      <c r="I67" s="52"/>
    </row>
    <row r="68" spans="2:9" s="5" customFormat="1" ht="10.5" customHeight="1">
      <c r="B68" s="188">
        <v>60</v>
      </c>
      <c r="C68" s="170" t="s">
        <v>23</v>
      </c>
      <c r="D68" s="24"/>
      <c r="E68" s="25"/>
      <c r="F68" s="161" t="s">
        <v>34</v>
      </c>
      <c r="G68" s="159">
        <v>42396</v>
      </c>
      <c r="H68" s="157">
        <v>16025</v>
      </c>
      <c r="I68" s="52"/>
    </row>
    <row r="69" spans="2:9" s="5" customFormat="1" ht="10.5" customHeight="1">
      <c r="B69" s="188">
        <v>61</v>
      </c>
      <c r="C69" s="168" t="s">
        <v>182</v>
      </c>
      <c r="D69" s="27">
        <f>G69*56.001</f>
        <v>6310752.6899999995</v>
      </c>
      <c r="E69" s="28" t="s">
        <v>25</v>
      </c>
      <c r="F69" s="19" t="s">
        <v>78</v>
      </c>
      <c r="G69" s="20">
        <v>112690</v>
      </c>
      <c r="H69" s="21">
        <v>9465</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6300997</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2046216</v>
      </c>
      <c r="I73" s="52"/>
    </row>
    <row r="74" spans="2:9" s="5" customFormat="1" ht="22.5" customHeight="1">
      <c r="B74" s="188"/>
      <c r="C74" s="10" t="s">
        <v>110</v>
      </c>
      <c r="D74" s="11"/>
      <c r="E74" s="12"/>
      <c r="F74" s="164"/>
      <c r="G74" s="13"/>
      <c r="H74" s="200"/>
      <c r="I74" s="52"/>
    </row>
    <row r="75" spans="2:9" s="5" customFormat="1" ht="10.5" customHeight="1">
      <c r="B75" s="188"/>
      <c r="C75" s="199" t="s">
        <v>203</v>
      </c>
      <c r="D75" s="11"/>
      <c r="E75" s="12"/>
      <c r="F75" s="164"/>
      <c r="G75" s="13"/>
      <c r="H75" s="200">
        <v>1276578</v>
      </c>
      <c r="I75" s="53" t="s">
        <v>122</v>
      </c>
    </row>
    <row r="76" spans="2:9" s="5" customFormat="1" ht="10.5" customHeight="1">
      <c r="B76" s="188"/>
      <c r="C76" s="199" t="s">
        <v>112</v>
      </c>
      <c r="D76" s="11"/>
      <c r="E76" s="12"/>
      <c r="F76" s="164"/>
      <c r="G76" s="13"/>
      <c r="H76" s="201">
        <v>200363</v>
      </c>
      <c r="I76" s="52"/>
    </row>
    <row r="77" spans="2:9" s="5" customFormat="1" ht="6" customHeight="1">
      <c r="B77" s="188"/>
      <c r="C77" s="199"/>
      <c r="D77" s="11"/>
      <c r="E77" s="12"/>
      <c r="F77" s="164"/>
      <c r="G77" s="13"/>
      <c r="H77" s="200"/>
      <c r="I77" s="52"/>
    </row>
    <row r="78" spans="2:9" s="5" customFormat="1" ht="10.5" customHeight="1">
      <c r="B78" s="188"/>
      <c r="C78" s="10"/>
      <c r="D78" s="11"/>
      <c r="E78" s="12"/>
      <c r="F78" s="178" t="s">
        <v>89</v>
      </c>
      <c r="G78" s="13"/>
      <c r="H78" s="192">
        <f>SUM(H71:H76)</f>
        <v>9824154</v>
      </c>
      <c r="I78" s="50"/>
    </row>
    <row r="79" spans="2:9" s="5" customFormat="1" ht="6" customHeight="1">
      <c r="B79" s="188"/>
      <c r="C79" s="10"/>
      <c r="D79" s="11"/>
      <c r="E79" s="12"/>
      <c r="F79" s="178"/>
      <c r="G79" s="13"/>
      <c r="H79" s="192"/>
      <c r="I79" s="52"/>
    </row>
    <row r="80" spans="2:12" s="5" customFormat="1" ht="10.5" customHeight="1">
      <c r="B80" s="34"/>
      <c r="C80" s="10"/>
      <c r="D80" s="11"/>
      <c r="E80" s="12"/>
      <c r="F80" s="58"/>
      <c r="G80" s="13"/>
      <c r="H80" s="43"/>
      <c r="I80" s="52"/>
      <c r="L80" s="329"/>
    </row>
    <row r="81" spans="2:13" s="5" customFormat="1" ht="24" customHeight="1">
      <c r="B81" s="217" t="s">
        <v>26</v>
      </c>
      <c r="C81" s="388" t="s">
        <v>148</v>
      </c>
      <c r="D81" s="388"/>
      <c r="E81" s="388"/>
      <c r="F81" s="388"/>
      <c r="G81" s="388"/>
      <c r="H81" s="388"/>
      <c r="I81" s="7"/>
      <c r="J81" s="52"/>
      <c r="M81" s="55"/>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16" s="7" customFormat="1" ht="9">
      <c r="B86" s="151"/>
      <c r="D86" s="8"/>
      <c r="E86" s="9"/>
      <c r="F86" s="3"/>
      <c r="G86" s="4"/>
      <c r="H86" s="4"/>
      <c r="I86" s="52"/>
      <c r="J86" s="5"/>
      <c r="K86" s="328"/>
      <c r="L86" s="5"/>
      <c r="M86" s="5"/>
      <c r="N86" s="5"/>
      <c r="O86" s="5"/>
      <c r="P86" s="5"/>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sheetData>
  <sheetProtection/>
  <mergeCells count="8">
    <mergeCell ref="C81:H81"/>
    <mergeCell ref="C85:H8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2:Q160"/>
  <sheetViews>
    <sheetView showZeros="0" zoomScaleSheetLayoutView="160" zoomScalePageLayoutView="0" workbookViewId="0" topLeftCell="A49">
      <selection activeCell="I39" sqref="I39"/>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1871</v>
      </c>
      <c r="D2" s="1"/>
      <c r="E2" s="2"/>
    </row>
    <row r="3" spans="2:8" ht="31.5" customHeight="1">
      <c r="B3" s="2" t="s">
        <v>27</v>
      </c>
      <c r="C3" s="362" t="s">
        <v>499</v>
      </c>
      <c r="D3" s="362" t="s">
        <v>149</v>
      </c>
      <c r="E3" s="362" t="s">
        <v>149</v>
      </c>
      <c r="F3" s="362" t="s">
        <v>149</v>
      </c>
      <c r="G3" s="362" t="s">
        <v>149</v>
      </c>
      <c r="H3" s="362" t="s">
        <v>149</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252610.9692</v>
      </c>
      <c r="E9" s="155" t="s">
        <v>24</v>
      </c>
      <c r="F9" s="162" t="s">
        <v>129</v>
      </c>
      <c r="G9" s="160">
        <v>446388</v>
      </c>
      <c r="H9" s="158">
        <v>1285597</v>
      </c>
      <c r="I9" s="52"/>
    </row>
    <row r="10" spans="2:9" s="5" customFormat="1" ht="10.5" customHeight="1">
      <c r="B10" s="188">
        <v>2</v>
      </c>
      <c r="C10" s="167" t="s">
        <v>100</v>
      </c>
      <c r="D10" s="24">
        <f t="shared" si="0"/>
        <v>27789.085399999996</v>
      </c>
      <c r="E10" s="25" t="s">
        <v>24</v>
      </c>
      <c r="F10" s="16" t="s">
        <v>129</v>
      </c>
      <c r="G10" s="17">
        <v>49106</v>
      </c>
      <c r="H10" s="18">
        <v>94284</v>
      </c>
      <c r="I10" s="52"/>
    </row>
    <row r="11" spans="2:9" s="5" customFormat="1" ht="10.5" customHeight="1">
      <c r="B11" s="188">
        <v>3</v>
      </c>
      <c r="C11" s="167" t="s">
        <v>5</v>
      </c>
      <c r="D11" s="24">
        <f t="shared" si="0"/>
        <v>840.3615</v>
      </c>
      <c r="E11" s="25" t="s">
        <v>24</v>
      </c>
      <c r="F11" s="16" t="s">
        <v>129</v>
      </c>
      <c r="G11" s="17">
        <v>1485</v>
      </c>
      <c r="H11" s="18">
        <v>1283</v>
      </c>
      <c r="I11" s="52"/>
    </row>
    <row r="12" spans="2:9" s="5" customFormat="1" ht="10.5" customHeight="1">
      <c r="B12" s="188">
        <v>4</v>
      </c>
      <c r="C12" s="167" t="s">
        <v>10</v>
      </c>
      <c r="D12" s="24">
        <f t="shared" si="0"/>
        <v>10.1862</v>
      </c>
      <c r="E12" s="25" t="s">
        <v>24</v>
      </c>
      <c r="F12" s="16" t="s">
        <v>129</v>
      </c>
      <c r="G12" s="17">
        <v>18</v>
      </c>
      <c r="H12" s="18">
        <v>15</v>
      </c>
      <c r="I12" s="52"/>
    </row>
    <row r="13" spans="2:9" s="5" customFormat="1" ht="10.5" customHeight="1">
      <c r="B13" s="188">
        <v>5</v>
      </c>
      <c r="C13" s="167" t="s">
        <v>163</v>
      </c>
      <c r="D13" s="24">
        <f t="shared" si="0"/>
        <v>682314.1185</v>
      </c>
      <c r="E13" s="25" t="s">
        <v>24</v>
      </c>
      <c r="F13" s="16" t="s">
        <v>129</v>
      </c>
      <c r="G13" s="17">
        <v>1205715</v>
      </c>
      <c r="H13" s="18">
        <v>1215360</v>
      </c>
      <c r="I13" s="53"/>
    </row>
    <row r="14" spans="2:9" s="5" customFormat="1" ht="10.5" customHeight="1">
      <c r="B14" s="188">
        <v>6</v>
      </c>
      <c r="C14" s="167" t="s">
        <v>6</v>
      </c>
      <c r="D14" s="24">
        <f t="shared" si="0"/>
        <v>14319.533599999999</v>
      </c>
      <c r="E14" s="25" t="s">
        <v>24</v>
      </c>
      <c r="F14" s="16" t="s">
        <v>129</v>
      </c>
      <c r="G14" s="17">
        <v>25304</v>
      </c>
      <c r="H14" s="18">
        <v>10628</v>
      </c>
      <c r="I14" s="52"/>
    </row>
    <row r="15" spans="2:9" s="5" customFormat="1" ht="10.5" customHeight="1">
      <c r="B15" s="188">
        <v>7</v>
      </c>
      <c r="C15" s="167" t="s">
        <v>450</v>
      </c>
      <c r="D15" s="24"/>
      <c r="E15" s="25"/>
      <c r="F15" s="16" t="s">
        <v>108</v>
      </c>
      <c r="G15" s="17">
        <v>93273</v>
      </c>
      <c r="H15" s="18">
        <v>881429</v>
      </c>
      <c r="I15" s="52"/>
    </row>
    <row r="16" spans="2:9" s="5" customFormat="1" ht="10.5" customHeight="1">
      <c r="B16" s="188">
        <v>8</v>
      </c>
      <c r="C16" s="167" t="s">
        <v>101</v>
      </c>
      <c r="D16" s="24"/>
      <c r="E16" s="25"/>
      <c r="F16" s="16" t="s">
        <v>108</v>
      </c>
      <c r="G16" s="17">
        <v>130483</v>
      </c>
      <c r="H16" s="18">
        <v>219212</v>
      </c>
      <c r="I16" s="52"/>
    </row>
    <row r="17" spans="2:9" s="5" customFormat="1" ht="10.5" customHeight="1">
      <c r="B17" s="188">
        <v>9</v>
      </c>
      <c r="C17" s="190" t="s">
        <v>131</v>
      </c>
      <c r="D17" s="24"/>
      <c r="E17" s="25"/>
      <c r="F17" s="16" t="s">
        <v>108</v>
      </c>
      <c r="G17" s="17">
        <v>6198</v>
      </c>
      <c r="H17" s="18">
        <v>7809</v>
      </c>
      <c r="I17" s="52"/>
    </row>
    <row r="18" spans="2:9" s="5" customFormat="1" ht="10.5" customHeight="1">
      <c r="B18" s="188">
        <v>10</v>
      </c>
      <c r="C18" s="167" t="s">
        <v>164</v>
      </c>
      <c r="D18" s="24"/>
      <c r="E18" s="25"/>
      <c r="F18" s="16" t="s">
        <v>108</v>
      </c>
      <c r="G18" s="17">
        <v>49961</v>
      </c>
      <c r="H18" s="18">
        <v>31475</v>
      </c>
      <c r="I18" s="52"/>
    </row>
    <row r="19" spans="2:9" s="5" customFormat="1" ht="10.5" customHeight="1">
      <c r="B19" s="188">
        <v>11</v>
      </c>
      <c r="C19" s="167" t="s">
        <v>165</v>
      </c>
      <c r="D19" s="24"/>
      <c r="E19" s="25"/>
      <c r="F19" s="16" t="s">
        <v>108</v>
      </c>
      <c r="G19" s="17">
        <v>47502</v>
      </c>
      <c r="H19" s="18">
        <v>19951</v>
      </c>
      <c r="I19" s="52"/>
    </row>
    <row r="20" spans="2:9" s="5" customFormat="1" ht="10.5" customHeight="1">
      <c r="B20" s="188">
        <v>12</v>
      </c>
      <c r="C20" s="167" t="s">
        <v>43</v>
      </c>
      <c r="D20" s="24"/>
      <c r="E20" s="25"/>
      <c r="F20" s="16" t="s">
        <v>108</v>
      </c>
      <c r="G20" s="17">
        <v>6277</v>
      </c>
      <c r="H20" s="18">
        <v>7909</v>
      </c>
      <c r="I20" s="52"/>
    </row>
    <row r="21" spans="2:9" s="5" customFormat="1" ht="10.5" customHeight="1">
      <c r="B21" s="188">
        <v>13</v>
      </c>
      <c r="C21" s="167" t="s">
        <v>44</v>
      </c>
      <c r="D21" s="24"/>
      <c r="E21" s="25"/>
      <c r="F21" s="16" t="s">
        <v>108</v>
      </c>
      <c r="G21" s="17">
        <v>155913</v>
      </c>
      <c r="H21" s="18">
        <v>392904</v>
      </c>
      <c r="I21" s="52"/>
    </row>
    <row r="22" spans="2:9" s="5" customFormat="1" ht="10.5" customHeight="1">
      <c r="B22" s="188">
        <v>14</v>
      </c>
      <c r="C22" s="167" t="s">
        <v>166</v>
      </c>
      <c r="D22" s="24">
        <f>G22*56.001</f>
        <v>6201998.748</v>
      </c>
      <c r="E22" s="25" t="s">
        <v>25</v>
      </c>
      <c r="F22" s="16" t="s">
        <v>78</v>
      </c>
      <c r="G22" s="17">
        <v>110748</v>
      </c>
      <c r="H22" s="18">
        <v>204662</v>
      </c>
      <c r="I22" s="52"/>
    </row>
    <row r="23" spans="2:9" s="5" customFormat="1" ht="30.75" customHeight="1">
      <c r="B23" s="188">
        <v>15</v>
      </c>
      <c r="C23" s="167" t="s">
        <v>471</v>
      </c>
      <c r="D23" s="24">
        <f>G23*56.001</f>
        <v>1566459.9719999998</v>
      </c>
      <c r="E23" s="25" t="s">
        <v>25</v>
      </c>
      <c r="F23" s="16" t="s">
        <v>78</v>
      </c>
      <c r="G23" s="17">
        <v>27972</v>
      </c>
      <c r="H23" s="18">
        <v>92307</v>
      </c>
      <c r="I23" s="52"/>
    </row>
    <row r="24" spans="2:9" s="5" customFormat="1" ht="10.5" customHeight="1">
      <c r="B24" s="188">
        <v>16</v>
      </c>
      <c r="C24" s="167" t="s">
        <v>168</v>
      </c>
      <c r="D24" s="24"/>
      <c r="E24" s="25"/>
      <c r="F24" s="16" t="s">
        <v>108</v>
      </c>
      <c r="G24" s="17">
        <v>484312</v>
      </c>
      <c r="H24" s="18">
        <v>61024</v>
      </c>
      <c r="I24" s="52"/>
    </row>
    <row r="25" spans="2:9" s="5" customFormat="1" ht="10.5" customHeight="1">
      <c r="B25" s="188">
        <v>17</v>
      </c>
      <c r="C25" s="167" t="s">
        <v>11</v>
      </c>
      <c r="D25" s="26">
        <f>G25*2</f>
        <v>1441624</v>
      </c>
      <c r="E25" s="25" t="s">
        <v>29</v>
      </c>
      <c r="F25" s="16" t="s">
        <v>79</v>
      </c>
      <c r="G25" s="17">
        <v>720812</v>
      </c>
      <c r="H25" s="18">
        <v>30275</v>
      </c>
      <c r="I25" s="50"/>
    </row>
    <row r="26" spans="2:9" s="5" customFormat="1" ht="10.5" customHeight="1">
      <c r="B26" s="188">
        <v>18</v>
      </c>
      <c r="C26" s="167" t="s">
        <v>169</v>
      </c>
      <c r="D26" s="24"/>
      <c r="E26" s="25"/>
      <c r="F26" s="16" t="s">
        <v>108</v>
      </c>
      <c r="G26" s="17">
        <v>1330</v>
      </c>
      <c r="H26" s="18">
        <v>3352</v>
      </c>
      <c r="I26" s="52"/>
    </row>
    <row r="27" spans="2:9" s="5" customFormat="1" ht="10.5" customHeight="1">
      <c r="B27" s="188">
        <v>19</v>
      </c>
      <c r="C27" s="167" t="s">
        <v>47</v>
      </c>
      <c r="D27" s="26"/>
      <c r="E27" s="25"/>
      <c r="F27" s="16" t="s">
        <v>108</v>
      </c>
      <c r="G27" s="17">
        <v>1024</v>
      </c>
      <c r="H27" s="18">
        <v>1935</v>
      </c>
      <c r="I27" s="52"/>
    </row>
    <row r="28" spans="2:9" s="5" customFormat="1" ht="10.5" customHeight="1">
      <c r="B28" s="188">
        <v>20</v>
      </c>
      <c r="C28" s="167" t="s">
        <v>13</v>
      </c>
      <c r="D28" s="24"/>
      <c r="E28" s="25"/>
      <c r="F28" s="16" t="s">
        <v>108</v>
      </c>
      <c r="G28" s="17">
        <v>8400</v>
      </c>
      <c r="H28" s="18">
        <v>5292</v>
      </c>
      <c r="I28" s="52"/>
    </row>
    <row r="29" spans="2:9" s="5" customFormat="1" ht="10.5" customHeight="1">
      <c r="B29" s="188">
        <v>21</v>
      </c>
      <c r="C29" s="167" t="s">
        <v>1</v>
      </c>
      <c r="D29" s="24"/>
      <c r="E29" s="25"/>
      <c r="F29" s="16" t="s">
        <v>108</v>
      </c>
      <c r="G29" s="17">
        <v>115371</v>
      </c>
      <c r="H29" s="18">
        <v>14537</v>
      </c>
      <c r="I29" s="52"/>
    </row>
    <row r="30" spans="2:9" s="5" customFormat="1" ht="10.5" customHeight="1">
      <c r="B30" s="188">
        <v>22</v>
      </c>
      <c r="C30" s="167" t="s">
        <v>14</v>
      </c>
      <c r="D30" s="24">
        <f>G30*56.001</f>
        <v>10640.189999999999</v>
      </c>
      <c r="E30" s="25" t="s">
        <v>25</v>
      </c>
      <c r="F30" s="16" t="s">
        <v>78</v>
      </c>
      <c r="G30" s="17">
        <v>190</v>
      </c>
      <c r="H30" s="18">
        <v>478</v>
      </c>
      <c r="I30" s="52"/>
    </row>
    <row r="31" spans="2:9" s="5" customFormat="1" ht="10.5" customHeight="1">
      <c r="B31" s="188">
        <v>23</v>
      </c>
      <c r="C31" s="167" t="s">
        <v>170</v>
      </c>
      <c r="D31" s="24"/>
      <c r="E31" s="25"/>
      <c r="F31" s="16" t="s">
        <v>108</v>
      </c>
      <c r="G31" s="17">
        <v>18203</v>
      </c>
      <c r="H31" s="18">
        <v>4588</v>
      </c>
      <c r="I31" s="52"/>
    </row>
    <row r="32" spans="2:9" s="5" customFormat="1" ht="22.5" customHeight="1">
      <c r="B32" s="188">
        <v>24</v>
      </c>
      <c r="C32" s="167" t="s">
        <v>172</v>
      </c>
      <c r="D32" s="24"/>
      <c r="E32" s="25"/>
      <c r="F32" s="16" t="s">
        <v>108</v>
      </c>
      <c r="G32" s="17">
        <v>5609</v>
      </c>
      <c r="H32" s="18">
        <v>706</v>
      </c>
      <c r="I32" s="52"/>
    </row>
    <row r="33" spans="2:9" s="5" customFormat="1" ht="9.75" customHeight="1">
      <c r="B33" s="188">
        <v>25</v>
      </c>
      <c r="C33" s="167" t="s">
        <v>171</v>
      </c>
      <c r="D33" s="24"/>
      <c r="E33" s="25"/>
      <c r="F33" s="16" t="s">
        <v>108</v>
      </c>
      <c r="G33" s="17">
        <v>42200</v>
      </c>
      <c r="H33" s="18">
        <v>2785</v>
      </c>
      <c r="I33" s="52"/>
    </row>
    <row r="34" spans="2:9" s="5" customFormat="1" ht="10.5" customHeight="1">
      <c r="B34" s="188">
        <v>26</v>
      </c>
      <c r="C34" s="167" t="s">
        <v>173</v>
      </c>
      <c r="D34" s="24"/>
      <c r="E34" s="25"/>
      <c r="F34" s="16" t="s">
        <v>108</v>
      </c>
      <c r="G34" s="17">
        <v>4445</v>
      </c>
      <c r="H34" s="18">
        <v>187</v>
      </c>
      <c r="I34" s="52"/>
    </row>
    <row r="35" spans="2:9" s="5" customFormat="1" ht="22.5" customHeight="1">
      <c r="B35" s="188">
        <v>27</v>
      </c>
      <c r="C35" s="170" t="s">
        <v>434</v>
      </c>
      <c r="D35" s="26">
        <f>G35*12</f>
        <v>18048</v>
      </c>
      <c r="E35" s="59" t="s">
        <v>29</v>
      </c>
      <c r="F35" s="213" t="s">
        <v>194</v>
      </c>
      <c r="G35" s="160">
        <v>1504</v>
      </c>
      <c r="H35" s="158">
        <v>63</v>
      </c>
      <c r="I35" s="52"/>
    </row>
    <row r="36" spans="2:9" s="5" customFormat="1" ht="41.25" customHeight="1">
      <c r="B36" s="188">
        <v>28</v>
      </c>
      <c r="C36" s="170" t="s">
        <v>436</v>
      </c>
      <c r="D36" s="24">
        <f>G36*56.001</f>
        <v>593666.601</v>
      </c>
      <c r="E36" s="25" t="s">
        <v>25</v>
      </c>
      <c r="F36" s="162" t="s">
        <v>78</v>
      </c>
      <c r="G36" s="160">
        <v>10601</v>
      </c>
      <c r="H36" s="158">
        <v>26715</v>
      </c>
      <c r="I36" s="52"/>
    </row>
    <row r="37" spans="2:9" s="5" customFormat="1" ht="54">
      <c r="B37" s="188">
        <v>29</v>
      </c>
      <c r="C37" s="167" t="s">
        <v>435</v>
      </c>
      <c r="D37" s="24">
        <f>G37*56.001</f>
        <v>559001.982</v>
      </c>
      <c r="E37" s="25" t="s">
        <v>25</v>
      </c>
      <c r="F37" s="16" t="s">
        <v>78</v>
      </c>
      <c r="G37" s="17">
        <v>9982</v>
      </c>
      <c r="H37" s="18">
        <v>8384</v>
      </c>
      <c r="I37" s="52"/>
    </row>
    <row r="38" spans="2:9" s="5" customFormat="1" ht="10.5" customHeight="1">
      <c r="B38" s="188">
        <v>30</v>
      </c>
      <c r="C38" s="167" t="s">
        <v>17</v>
      </c>
      <c r="D38" s="24">
        <f>G38*56.001</f>
        <v>630907.266</v>
      </c>
      <c r="E38" s="25" t="s">
        <v>25</v>
      </c>
      <c r="F38" s="16" t="s">
        <v>78</v>
      </c>
      <c r="G38" s="17">
        <v>11266</v>
      </c>
      <c r="H38" s="18">
        <v>28391</v>
      </c>
      <c r="I38" s="52"/>
    </row>
    <row r="39" spans="2:9" s="5" customFormat="1" ht="54" customHeight="1">
      <c r="B39" s="188">
        <v>31</v>
      </c>
      <c r="C39" s="167" t="s">
        <v>461</v>
      </c>
      <c r="D39" s="24">
        <f aca="true" t="shared" si="1" ref="D39:D47">G39*56.001</f>
        <v>82951257.24599999</v>
      </c>
      <c r="E39" s="25" t="s">
        <v>25</v>
      </c>
      <c r="F39" s="16" t="s">
        <v>78</v>
      </c>
      <c r="G39" s="17">
        <v>1481246</v>
      </c>
      <c r="H39" s="18">
        <v>602223</v>
      </c>
      <c r="I39" s="53" t="s">
        <v>122</v>
      </c>
    </row>
    <row r="40" spans="2:9" s="5" customFormat="1" ht="22.5" customHeight="1">
      <c r="B40" s="188">
        <v>32</v>
      </c>
      <c r="C40" s="167" t="s">
        <v>175</v>
      </c>
      <c r="D40" s="24">
        <f t="shared" si="1"/>
        <v>2157942.534</v>
      </c>
      <c r="E40" s="59" t="s">
        <v>25</v>
      </c>
      <c r="F40" s="16" t="s">
        <v>78</v>
      </c>
      <c r="G40" s="17">
        <v>38534</v>
      </c>
      <c r="H40" s="18">
        <v>12254</v>
      </c>
      <c r="I40" s="52"/>
    </row>
    <row r="41" spans="2:9" s="5" customFormat="1" ht="10.5" customHeight="1">
      <c r="B41" s="188">
        <v>33</v>
      </c>
      <c r="C41" s="167" t="s">
        <v>447</v>
      </c>
      <c r="D41" s="24">
        <f t="shared" si="1"/>
        <v>2210303.469</v>
      </c>
      <c r="E41" s="59" t="s">
        <v>25</v>
      </c>
      <c r="F41" s="16" t="s">
        <v>78</v>
      </c>
      <c r="G41" s="17">
        <v>39469</v>
      </c>
      <c r="H41" s="18">
        <v>14919</v>
      </c>
      <c r="I41" s="54"/>
    </row>
    <row r="42" spans="2:9" s="5" customFormat="1" ht="10.5" customHeight="1">
      <c r="B42" s="188">
        <v>34</v>
      </c>
      <c r="C42" s="167" t="s">
        <v>16</v>
      </c>
      <c r="D42" s="24">
        <f t="shared" si="1"/>
        <v>28446435.963</v>
      </c>
      <c r="E42" s="59" t="s">
        <v>25</v>
      </c>
      <c r="F42" s="16" t="s">
        <v>78</v>
      </c>
      <c r="G42" s="17">
        <v>507963</v>
      </c>
      <c r="H42" s="18">
        <v>170676</v>
      </c>
      <c r="I42" s="52"/>
    </row>
    <row r="43" spans="2:9" s="5" customFormat="1" ht="10.5" customHeight="1">
      <c r="B43" s="188">
        <v>35</v>
      </c>
      <c r="C43" s="167" t="s">
        <v>178</v>
      </c>
      <c r="D43" s="24">
        <f t="shared" si="1"/>
        <v>12747563.631</v>
      </c>
      <c r="E43" s="59" t="s">
        <v>25</v>
      </c>
      <c r="F43" s="16" t="s">
        <v>78</v>
      </c>
      <c r="G43" s="17">
        <v>227631</v>
      </c>
      <c r="H43" s="18">
        <v>28682</v>
      </c>
      <c r="I43" s="52"/>
    </row>
    <row r="44" spans="2:9" s="5" customFormat="1" ht="10.5" customHeight="1">
      <c r="B44" s="188">
        <v>36</v>
      </c>
      <c r="C44" s="167" t="s">
        <v>177</v>
      </c>
      <c r="D44" s="24">
        <f t="shared" si="1"/>
        <v>13635347.484</v>
      </c>
      <c r="E44" s="59" t="s">
        <v>25</v>
      </c>
      <c r="F44" s="16" t="s">
        <v>78</v>
      </c>
      <c r="G44" s="17">
        <v>243484</v>
      </c>
      <c r="H44" s="18">
        <v>30679</v>
      </c>
      <c r="I44" s="52"/>
    </row>
    <row r="45" spans="2:9" s="5" customFormat="1" ht="22.5" customHeight="1">
      <c r="B45" s="188">
        <v>37</v>
      </c>
      <c r="C45" s="167" t="s">
        <v>437</v>
      </c>
      <c r="D45" s="24">
        <f t="shared" si="1"/>
        <v>2645319.2369999997</v>
      </c>
      <c r="E45" s="59" t="s">
        <v>25</v>
      </c>
      <c r="F45" s="16" t="s">
        <v>78</v>
      </c>
      <c r="G45" s="17">
        <v>47237</v>
      </c>
      <c r="H45" s="18">
        <v>11904</v>
      </c>
      <c r="I45" s="52"/>
    </row>
    <row r="46" spans="2:9" s="5" customFormat="1" ht="22.5" customHeight="1">
      <c r="B46" s="188">
        <v>38</v>
      </c>
      <c r="C46" s="167" t="s">
        <v>179</v>
      </c>
      <c r="D46" s="24">
        <f t="shared" si="1"/>
        <v>19773393.09</v>
      </c>
      <c r="E46" s="59" t="s">
        <v>25</v>
      </c>
      <c r="F46" s="16" t="s">
        <v>78</v>
      </c>
      <c r="G46" s="17">
        <v>353090</v>
      </c>
      <c r="H46" s="18">
        <v>133468</v>
      </c>
      <c r="I46" s="52"/>
    </row>
    <row r="47" spans="2:9" s="5" customFormat="1" ht="10.5" customHeight="1">
      <c r="B47" s="188">
        <v>39</v>
      </c>
      <c r="C47" s="167" t="s">
        <v>438</v>
      </c>
      <c r="D47" s="24">
        <f t="shared" si="1"/>
        <v>756013.5</v>
      </c>
      <c r="E47" s="59" t="s">
        <v>25</v>
      </c>
      <c r="F47" s="16" t="s">
        <v>78</v>
      </c>
      <c r="G47" s="17">
        <v>13500</v>
      </c>
      <c r="H47" s="18">
        <v>10206</v>
      </c>
      <c r="I47" s="52"/>
    </row>
    <row r="48" spans="2:9" s="5" customFormat="1" ht="30.75" customHeight="1">
      <c r="B48" s="188">
        <v>40</v>
      </c>
      <c r="C48" s="167" t="s">
        <v>439</v>
      </c>
      <c r="D48" s="24">
        <f>G48*56.001</f>
        <v>2415155.127</v>
      </c>
      <c r="E48" s="59" t="s">
        <v>25</v>
      </c>
      <c r="F48" s="16" t="s">
        <v>78</v>
      </c>
      <c r="G48" s="17">
        <v>43127</v>
      </c>
      <c r="H48" s="18">
        <v>108680</v>
      </c>
      <c r="I48" s="52"/>
    </row>
    <row r="49" spans="2:9" s="5" customFormat="1" ht="30.75" customHeight="1">
      <c r="B49" s="188">
        <v>41</v>
      </c>
      <c r="C49" s="167" t="s">
        <v>154</v>
      </c>
      <c r="D49" s="24">
        <f>G49*56.001</f>
        <v>322229.754</v>
      </c>
      <c r="E49" s="59" t="s">
        <v>25</v>
      </c>
      <c r="F49" s="16" t="s">
        <v>78</v>
      </c>
      <c r="G49" s="17">
        <v>5754</v>
      </c>
      <c r="H49" s="18">
        <v>6041</v>
      </c>
      <c r="I49" s="52"/>
    </row>
    <row r="50" spans="2:9" s="5" customFormat="1" ht="10.5" customHeight="1">
      <c r="B50" s="188">
        <v>42</v>
      </c>
      <c r="C50" s="167" t="s">
        <v>433</v>
      </c>
      <c r="D50" s="24">
        <f>G50*56.001</f>
        <v>432663.72599999997</v>
      </c>
      <c r="E50" s="59" t="s">
        <v>25</v>
      </c>
      <c r="F50" s="16" t="s">
        <v>78</v>
      </c>
      <c r="G50" s="17">
        <v>7726</v>
      </c>
      <c r="H50" s="18">
        <v>12980</v>
      </c>
      <c r="I50" s="52"/>
    </row>
    <row r="51" spans="2:9" s="5" customFormat="1" ht="10.5" customHeight="1">
      <c r="B51" s="188">
        <v>43</v>
      </c>
      <c r="C51" s="167" t="s">
        <v>180</v>
      </c>
      <c r="D51" s="24">
        <f>G51*56.001</f>
        <v>117210.093</v>
      </c>
      <c r="E51" s="59" t="s">
        <v>25</v>
      </c>
      <c r="F51" s="16" t="s">
        <v>78</v>
      </c>
      <c r="G51" s="17">
        <v>2093</v>
      </c>
      <c r="H51" s="18">
        <v>6818</v>
      </c>
      <c r="I51" s="52"/>
    </row>
    <row r="52" spans="2:9" s="5" customFormat="1" ht="10.5" customHeight="1">
      <c r="B52" s="188">
        <v>44</v>
      </c>
      <c r="C52" s="167" t="s">
        <v>2</v>
      </c>
      <c r="D52" s="24">
        <f>G52*56.001</f>
        <v>1444041.7859999998</v>
      </c>
      <c r="E52" s="59" t="s">
        <v>25</v>
      </c>
      <c r="F52" s="16" t="s">
        <v>78</v>
      </c>
      <c r="G52" s="17">
        <v>25786</v>
      </c>
      <c r="H52" s="18">
        <v>48737</v>
      </c>
      <c r="I52" s="52"/>
    </row>
    <row r="53" spans="2:9" s="5" customFormat="1" ht="10.5" customHeight="1">
      <c r="B53" s="188">
        <v>45</v>
      </c>
      <c r="C53" s="167" t="s">
        <v>3</v>
      </c>
      <c r="D53" s="26">
        <f>G53*100</f>
        <v>46967400</v>
      </c>
      <c r="E53" s="59" t="s">
        <v>29</v>
      </c>
      <c r="F53" s="16" t="s">
        <v>84</v>
      </c>
      <c r="G53" s="17">
        <v>469674</v>
      </c>
      <c r="H53" s="18">
        <v>59179</v>
      </c>
      <c r="I53" s="52"/>
    </row>
    <row r="54" spans="2:9" s="5" customFormat="1" ht="22.5" customHeight="1">
      <c r="B54" s="188">
        <v>46</v>
      </c>
      <c r="C54" s="167" t="s">
        <v>181</v>
      </c>
      <c r="D54" s="24">
        <f>G54*56.001</f>
        <v>98729.76299999999</v>
      </c>
      <c r="E54" s="59" t="s">
        <v>25</v>
      </c>
      <c r="F54" s="16" t="s">
        <v>78</v>
      </c>
      <c r="G54" s="17">
        <v>1763</v>
      </c>
      <c r="H54" s="18">
        <v>5548</v>
      </c>
      <c r="I54" s="52"/>
    </row>
    <row r="55" spans="2:9" s="5" customFormat="1" ht="10.5" customHeight="1">
      <c r="B55" s="188">
        <v>47</v>
      </c>
      <c r="C55" s="167" t="s">
        <v>466</v>
      </c>
      <c r="D55" s="24">
        <f>G55*56.001</f>
        <v>1716710.655</v>
      </c>
      <c r="E55" s="59" t="s">
        <v>25</v>
      </c>
      <c r="F55" s="16" t="s">
        <v>78</v>
      </c>
      <c r="G55" s="159">
        <v>30655</v>
      </c>
      <c r="H55" s="157">
        <v>32189</v>
      </c>
      <c r="I55" s="52"/>
    </row>
    <row r="56" spans="2:9" s="5" customFormat="1" ht="41.25" customHeight="1">
      <c r="B56" s="188">
        <v>48</v>
      </c>
      <c r="C56" s="167" t="s">
        <v>449</v>
      </c>
      <c r="D56" s="24">
        <f>G56*56.001</f>
        <v>3446189.5379999997</v>
      </c>
      <c r="E56" s="59" t="s">
        <v>25</v>
      </c>
      <c r="F56" s="161" t="s">
        <v>78</v>
      </c>
      <c r="G56" s="159">
        <v>61538</v>
      </c>
      <c r="H56" s="157">
        <v>129229</v>
      </c>
      <c r="I56" s="52"/>
    </row>
    <row r="57" spans="2:9" s="5" customFormat="1" ht="10.5" customHeight="1">
      <c r="B57" s="188">
        <v>49</v>
      </c>
      <c r="C57" s="167" t="s">
        <v>440</v>
      </c>
      <c r="D57" s="154">
        <f>G57*6.820992</f>
        <v>698080.7842560001</v>
      </c>
      <c r="E57" s="156" t="s">
        <v>31</v>
      </c>
      <c r="F57" s="16" t="s">
        <v>82</v>
      </c>
      <c r="G57" s="17">
        <v>102343</v>
      </c>
      <c r="H57" s="18">
        <v>107460</v>
      </c>
      <c r="I57" s="53"/>
    </row>
    <row r="58" spans="2:9" s="5" customFormat="1" ht="10.5" customHeight="1">
      <c r="B58" s="188">
        <v>50</v>
      </c>
      <c r="C58" s="167" t="s">
        <v>7</v>
      </c>
      <c r="D58" s="24">
        <f>G58*56.001</f>
        <v>7275313.914</v>
      </c>
      <c r="E58" s="59" t="s">
        <v>25</v>
      </c>
      <c r="F58" s="16" t="s">
        <v>78</v>
      </c>
      <c r="G58" s="17">
        <v>129914</v>
      </c>
      <c r="H58" s="18">
        <v>10913</v>
      </c>
      <c r="I58" s="52"/>
    </row>
    <row r="59" spans="2:9" s="5" customFormat="1" ht="10.5" customHeight="1">
      <c r="B59" s="188">
        <v>51</v>
      </c>
      <c r="C59" s="170" t="s">
        <v>8</v>
      </c>
      <c r="D59" s="24">
        <f>G59*56.001</f>
        <v>257270442.033</v>
      </c>
      <c r="E59" s="59" t="s">
        <v>25</v>
      </c>
      <c r="F59" s="161" t="s">
        <v>78</v>
      </c>
      <c r="G59" s="159">
        <v>4594033</v>
      </c>
      <c r="H59" s="157">
        <v>110256</v>
      </c>
      <c r="I59" s="53"/>
    </row>
    <row r="60" spans="2:9" s="5" customFormat="1" ht="22.5" customHeight="1">
      <c r="B60" s="188">
        <v>52</v>
      </c>
      <c r="C60" s="167" t="s">
        <v>427</v>
      </c>
      <c r="D60" s="24">
        <f>G60*56.001</f>
        <v>406231.25399999996</v>
      </c>
      <c r="E60" s="25" t="s">
        <v>25</v>
      </c>
      <c r="F60" s="161" t="s">
        <v>78</v>
      </c>
      <c r="G60" s="159">
        <v>7254</v>
      </c>
      <c r="H60" s="157">
        <v>3830</v>
      </c>
      <c r="I60" s="52"/>
    </row>
    <row r="61" spans="2:9" s="5" customFormat="1" ht="10.5" customHeight="1">
      <c r="B61" s="188">
        <v>53</v>
      </c>
      <c r="C61" s="170" t="s">
        <v>67</v>
      </c>
      <c r="D61" s="24">
        <f>G61*56.001</f>
        <v>55272.987</v>
      </c>
      <c r="E61" s="25" t="s">
        <v>25</v>
      </c>
      <c r="F61" s="161" t="s">
        <v>78</v>
      </c>
      <c r="G61" s="159">
        <v>987</v>
      </c>
      <c r="H61" s="157">
        <v>705</v>
      </c>
      <c r="I61" s="52"/>
    </row>
    <row r="62" spans="2:9" s="5" customFormat="1" ht="10.5" customHeight="1">
      <c r="B62" s="188">
        <v>54</v>
      </c>
      <c r="C62" s="170" t="s">
        <v>184</v>
      </c>
      <c r="D62" s="24">
        <f>G62*56.001</f>
        <v>515825.21099999995</v>
      </c>
      <c r="E62" s="25" t="s">
        <v>25</v>
      </c>
      <c r="F62" s="161" t="s">
        <v>78</v>
      </c>
      <c r="G62" s="159">
        <v>9211</v>
      </c>
      <c r="H62" s="157">
        <v>774</v>
      </c>
      <c r="I62" s="52"/>
    </row>
    <row r="63" spans="2:9" s="5" customFormat="1" ht="10.5" customHeight="1">
      <c r="B63" s="188">
        <v>55</v>
      </c>
      <c r="C63" s="170" t="s">
        <v>147</v>
      </c>
      <c r="D63" s="26">
        <f>G63*1000</f>
        <v>113733000</v>
      </c>
      <c r="E63" s="25" t="s">
        <v>29</v>
      </c>
      <c r="F63" s="161" t="s">
        <v>83</v>
      </c>
      <c r="G63" s="159">
        <v>113733</v>
      </c>
      <c r="H63" s="157">
        <v>186295</v>
      </c>
      <c r="I63" s="52"/>
    </row>
    <row r="64" spans="2:9" s="5" customFormat="1" ht="10.5" customHeight="1">
      <c r="B64" s="188">
        <v>56</v>
      </c>
      <c r="C64" s="170" t="s">
        <v>37</v>
      </c>
      <c r="D64" s="24">
        <f>G64*56.001</f>
        <v>1396496.937</v>
      </c>
      <c r="E64" s="25" t="s">
        <v>25</v>
      </c>
      <c r="F64" s="161" t="s">
        <v>78</v>
      </c>
      <c r="G64" s="159">
        <v>24937</v>
      </c>
      <c r="H64" s="157">
        <v>2095</v>
      </c>
      <c r="I64" s="52"/>
    </row>
    <row r="65" spans="2:9" s="5" customFormat="1" ht="10.5" customHeight="1">
      <c r="B65" s="188">
        <v>57</v>
      </c>
      <c r="C65" s="170" t="s">
        <v>20</v>
      </c>
      <c r="D65" s="24">
        <f>G65*6.820992</f>
        <v>102348.98496</v>
      </c>
      <c r="E65" s="25" t="s">
        <v>31</v>
      </c>
      <c r="F65" s="161" t="s">
        <v>36</v>
      </c>
      <c r="G65" s="159">
        <v>15005</v>
      </c>
      <c r="H65" s="157">
        <v>68064</v>
      </c>
      <c r="I65" s="52"/>
    </row>
    <row r="66" spans="2:9" s="5" customFormat="1" ht="10.5" customHeight="1">
      <c r="B66" s="188">
        <v>58</v>
      </c>
      <c r="C66" s="170" t="s">
        <v>21</v>
      </c>
      <c r="D66" s="26">
        <f>G66*100</f>
        <v>147500</v>
      </c>
      <c r="E66" s="25" t="s">
        <v>29</v>
      </c>
      <c r="F66" s="161" t="s">
        <v>84</v>
      </c>
      <c r="G66" s="159">
        <v>1475</v>
      </c>
      <c r="H66" s="157">
        <v>743</v>
      </c>
      <c r="I66" s="52"/>
    </row>
    <row r="67" spans="2:9" s="5" customFormat="1" ht="10.5" customHeight="1">
      <c r="B67" s="188">
        <v>59</v>
      </c>
      <c r="C67" s="170" t="s">
        <v>22</v>
      </c>
      <c r="D67" s="24"/>
      <c r="E67" s="25"/>
      <c r="F67" s="161" t="s">
        <v>34</v>
      </c>
      <c r="G67" s="159">
        <v>290289</v>
      </c>
      <c r="H67" s="157">
        <v>24384</v>
      </c>
      <c r="I67" s="52"/>
    </row>
    <row r="68" spans="2:9" s="5" customFormat="1" ht="10.5" customHeight="1">
      <c r="B68" s="188">
        <v>60</v>
      </c>
      <c r="C68" s="170" t="s">
        <v>23</v>
      </c>
      <c r="D68" s="24"/>
      <c r="E68" s="25"/>
      <c r="F68" s="161" t="s">
        <v>34</v>
      </c>
      <c r="G68" s="159">
        <v>55001</v>
      </c>
      <c r="H68" s="157">
        <v>20791</v>
      </c>
      <c r="I68" s="52"/>
    </row>
    <row r="69" spans="2:9" s="5" customFormat="1" ht="10.5" customHeight="1">
      <c r="B69" s="188">
        <v>61</v>
      </c>
      <c r="C69" s="168" t="s">
        <v>182</v>
      </c>
      <c r="D69" s="27">
        <f>G69*56.001</f>
        <v>7757426.523</v>
      </c>
      <c r="E69" s="28" t="s">
        <v>25</v>
      </c>
      <c r="F69" s="19" t="s">
        <v>78</v>
      </c>
      <c r="G69" s="20">
        <v>138523</v>
      </c>
      <c r="H69" s="21">
        <v>11636</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6625895</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2048011</v>
      </c>
      <c r="I73" s="52"/>
    </row>
    <row r="74" spans="2:9" s="5" customFormat="1" ht="22.5" customHeight="1">
      <c r="B74" s="188"/>
      <c r="C74" s="10" t="s">
        <v>110</v>
      </c>
      <c r="D74" s="11"/>
      <c r="E74" s="12"/>
      <c r="F74" s="164"/>
      <c r="G74" s="13"/>
      <c r="H74" s="200"/>
      <c r="I74" s="52"/>
    </row>
    <row r="75" spans="2:8" s="5" customFormat="1" ht="10.5" customHeight="1">
      <c r="B75" s="188"/>
      <c r="C75" s="199" t="s">
        <v>203</v>
      </c>
      <c r="D75" s="11"/>
      <c r="E75" s="12"/>
      <c r="F75" s="164"/>
      <c r="G75" s="13"/>
      <c r="H75" s="200">
        <v>1363751</v>
      </c>
    </row>
    <row r="76" spans="2:9" s="5" customFormat="1" ht="10.5" customHeight="1">
      <c r="B76" s="188"/>
      <c r="C76" s="199" t="s">
        <v>112</v>
      </c>
      <c r="D76" s="11"/>
      <c r="E76" s="12"/>
      <c r="F76" s="164"/>
      <c r="G76" s="13"/>
      <c r="H76" s="201">
        <v>228874</v>
      </c>
      <c r="I76" s="52"/>
    </row>
    <row r="77" spans="2:9" s="5" customFormat="1" ht="6" customHeight="1">
      <c r="B77" s="188"/>
      <c r="C77" s="199"/>
      <c r="D77" s="11"/>
      <c r="E77" s="12"/>
      <c r="F77" s="164"/>
      <c r="G77" s="13"/>
      <c r="H77" s="200"/>
      <c r="I77" s="52"/>
    </row>
    <row r="78" spans="2:9" s="5" customFormat="1" ht="10.5" customHeight="1">
      <c r="B78" s="188"/>
      <c r="C78" s="10"/>
      <c r="D78" s="11"/>
      <c r="E78" s="12"/>
      <c r="F78" s="178" t="s">
        <v>89</v>
      </c>
      <c r="G78" s="13"/>
      <c r="H78" s="192">
        <f>SUM(H71:H76)</f>
        <v>10266531</v>
      </c>
      <c r="I78" s="53" t="s">
        <v>138</v>
      </c>
    </row>
    <row r="79" spans="2:9" s="5" customFormat="1" ht="6" customHeight="1">
      <c r="B79" s="188"/>
      <c r="C79" s="10"/>
      <c r="D79" s="11"/>
      <c r="E79" s="12"/>
      <c r="F79" s="178"/>
      <c r="G79" s="13"/>
      <c r="H79" s="192"/>
      <c r="I79" s="52"/>
    </row>
    <row r="80" spans="2:9" s="5" customFormat="1" ht="10.5" customHeight="1">
      <c r="B80" s="34"/>
      <c r="C80" s="10"/>
      <c r="D80" s="11"/>
      <c r="E80" s="12"/>
      <c r="F80" s="58"/>
      <c r="G80" s="13"/>
      <c r="H80" s="43"/>
      <c r="I80" s="52"/>
    </row>
    <row r="81" spans="2:9" s="5" customFormat="1" ht="12.75" customHeight="1">
      <c r="B81" s="217" t="s">
        <v>26</v>
      </c>
      <c r="C81" s="388" t="s">
        <v>156</v>
      </c>
      <c r="D81" s="388"/>
      <c r="E81" s="388"/>
      <c r="F81" s="388"/>
      <c r="G81" s="388"/>
      <c r="H81" s="388"/>
      <c r="I81" s="52"/>
    </row>
    <row r="82" spans="2:13" s="5" customFormat="1" ht="24" customHeight="1">
      <c r="B82" s="204"/>
      <c r="C82" s="388" t="s">
        <v>157</v>
      </c>
      <c r="D82" s="388"/>
      <c r="E82" s="388"/>
      <c r="F82" s="388"/>
      <c r="G82" s="388"/>
      <c r="H82" s="388"/>
      <c r="I82" s="7"/>
      <c r="J82" s="52"/>
      <c r="M82" s="55"/>
    </row>
    <row r="83" spans="2:9" s="5" customFormat="1" ht="50.25" customHeight="1">
      <c r="B83" s="151"/>
      <c r="C83" s="7"/>
      <c r="D83" s="8"/>
      <c r="E83" s="9"/>
      <c r="F83" s="3"/>
      <c r="G83" s="15"/>
      <c r="H83" s="15"/>
      <c r="I83" s="52"/>
    </row>
    <row r="84" spans="2:9" s="5" customFormat="1" ht="11.25">
      <c r="B84" s="29" t="s">
        <v>402</v>
      </c>
      <c r="C84" s="7"/>
      <c r="D84" s="8"/>
      <c r="E84" s="9"/>
      <c r="F84" s="3"/>
      <c r="G84" s="15"/>
      <c r="H84" s="15"/>
      <c r="I84" s="52"/>
    </row>
    <row r="85" spans="2:9" s="5" customFormat="1" ht="9">
      <c r="B85" s="151"/>
      <c r="C85" s="7"/>
      <c r="D85" s="8"/>
      <c r="E85" s="9"/>
      <c r="F85" s="3"/>
      <c r="G85" s="15"/>
      <c r="H85" s="15"/>
      <c r="I85" s="52"/>
    </row>
    <row r="86" spans="2:12" s="67" customFormat="1" ht="36" customHeight="1">
      <c r="B86" s="125"/>
      <c r="C86" s="339" t="s">
        <v>489</v>
      </c>
      <c r="D86" s="339"/>
      <c r="E86" s="339"/>
      <c r="F86" s="339"/>
      <c r="G86" s="339"/>
      <c r="H86" s="339"/>
      <c r="I86" s="66"/>
      <c r="L86" s="68"/>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sheetData>
  <sheetProtection/>
  <mergeCells count="9">
    <mergeCell ref="C82:H82"/>
    <mergeCell ref="C86:H86"/>
    <mergeCell ref="C81:H81"/>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2:Q160"/>
  <sheetViews>
    <sheetView showZeros="0" zoomScaleSheetLayoutView="160" zoomScalePageLayoutView="0" workbookViewId="0" topLeftCell="A49">
      <selection activeCell="C82" sqref="C82:H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7109375" style="52" customWidth="1"/>
    <col min="10" max="10" width="1.1484375" style="5" customWidth="1"/>
    <col min="11" max="16" width="11.421875" style="5" customWidth="1"/>
    <col min="17" max="16384" width="11.421875" style="6" customWidth="1"/>
  </cols>
  <sheetData>
    <row r="2" spans="2:5" ht="12.75">
      <c r="B2" s="2" t="s">
        <v>28</v>
      </c>
      <c r="C2" s="33">
        <v>1872</v>
      </c>
      <c r="D2" s="1"/>
      <c r="E2" s="2"/>
    </row>
    <row r="3" spans="2:8" ht="31.5" customHeight="1">
      <c r="B3" s="2" t="s">
        <v>27</v>
      </c>
      <c r="C3" s="362" t="s">
        <v>500</v>
      </c>
      <c r="D3" s="362" t="s">
        <v>149</v>
      </c>
      <c r="E3" s="362" t="s">
        <v>149</v>
      </c>
      <c r="F3" s="362" t="s">
        <v>149</v>
      </c>
      <c r="G3" s="362" t="s">
        <v>149</v>
      </c>
      <c r="H3" s="362" t="s">
        <v>149</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291426.6161</v>
      </c>
      <c r="E9" s="155" t="s">
        <v>24</v>
      </c>
      <c r="F9" s="162" t="s">
        <v>129</v>
      </c>
      <c r="G9" s="160">
        <v>514979</v>
      </c>
      <c r="H9" s="158">
        <v>1483141</v>
      </c>
      <c r="I9" s="52"/>
    </row>
    <row r="10" spans="2:9" s="5" customFormat="1" ht="10.5" customHeight="1">
      <c r="B10" s="188">
        <v>2</v>
      </c>
      <c r="C10" s="167" t="s">
        <v>100</v>
      </c>
      <c r="D10" s="24">
        <f t="shared" si="0"/>
        <v>35382.3316</v>
      </c>
      <c r="E10" s="25" t="s">
        <v>24</v>
      </c>
      <c r="F10" s="16" t="s">
        <v>129</v>
      </c>
      <c r="G10" s="17">
        <v>62524</v>
      </c>
      <c r="H10" s="18">
        <v>120045</v>
      </c>
      <c r="I10" s="52"/>
    </row>
    <row r="11" spans="2:9" s="5" customFormat="1" ht="10.5" customHeight="1">
      <c r="B11" s="188">
        <v>3</v>
      </c>
      <c r="C11" s="167" t="s">
        <v>5</v>
      </c>
      <c r="D11" s="24">
        <f t="shared" si="0"/>
        <v>137.5137</v>
      </c>
      <c r="E11" s="25" t="s">
        <v>24</v>
      </c>
      <c r="F11" s="16" t="s">
        <v>129</v>
      </c>
      <c r="G11" s="17">
        <v>243</v>
      </c>
      <c r="H11" s="18">
        <v>210</v>
      </c>
      <c r="I11" s="52"/>
    </row>
    <row r="12" spans="2:9" s="5" customFormat="1" ht="10.5" customHeight="1">
      <c r="B12" s="188">
        <v>4</v>
      </c>
      <c r="C12" s="167" t="s">
        <v>10</v>
      </c>
      <c r="D12" s="24">
        <f t="shared" si="0"/>
        <v>6.790799999999999</v>
      </c>
      <c r="E12" s="25" t="s">
        <v>24</v>
      </c>
      <c r="F12" s="16" t="s">
        <v>129</v>
      </c>
      <c r="G12" s="17">
        <v>12</v>
      </c>
      <c r="H12" s="18">
        <v>10</v>
      </c>
      <c r="I12" s="52"/>
    </row>
    <row r="13" spans="2:9" s="5" customFormat="1" ht="10.5" customHeight="1">
      <c r="B13" s="188">
        <v>5</v>
      </c>
      <c r="C13" s="167" t="s">
        <v>163</v>
      </c>
      <c r="D13" s="24">
        <f t="shared" si="0"/>
        <v>786803.5922</v>
      </c>
      <c r="E13" s="25" t="s">
        <v>24</v>
      </c>
      <c r="F13" s="16" t="s">
        <v>129</v>
      </c>
      <c r="G13" s="17">
        <v>1390358</v>
      </c>
      <c r="H13" s="18">
        <v>1401481</v>
      </c>
      <c r="I13" s="53"/>
    </row>
    <row r="14" spans="2:9" s="5" customFormat="1" ht="10.5" customHeight="1">
      <c r="B14" s="188">
        <v>6</v>
      </c>
      <c r="C14" s="167" t="s">
        <v>6</v>
      </c>
      <c r="D14" s="24">
        <f t="shared" si="0"/>
        <v>5986.0902</v>
      </c>
      <c r="E14" s="25" t="s">
        <v>24</v>
      </c>
      <c r="F14" s="16" t="s">
        <v>129</v>
      </c>
      <c r="G14" s="17">
        <v>10578</v>
      </c>
      <c r="H14" s="18">
        <v>4443</v>
      </c>
      <c r="I14" s="52"/>
    </row>
    <row r="15" spans="2:9" s="5" customFormat="1" ht="10.5" customHeight="1">
      <c r="B15" s="188">
        <v>7</v>
      </c>
      <c r="C15" s="167" t="s">
        <v>450</v>
      </c>
      <c r="D15" s="24"/>
      <c r="E15" s="25"/>
      <c r="F15" s="16" t="s">
        <v>108</v>
      </c>
      <c r="G15" s="17">
        <v>100708</v>
      </c>
      <c r="H15" s="18">
        <v>951690</v>
      </c>
      <c r="I15" s="52"/>
    </row>
    <row r="16" spans="2:9" s="5" customFormat="1" ht="10.5" customHeight="1">
      <c r="B16" s="188">
        <v>8</v>
      </c>
      <c r="C16" s="167" t="s">
        <v>101</v>
      </c>
      <c r="D16" s="24"/>
      <c r="E16" s="25"/>
      <c r="F16" s="16" t="s">
        <v>108</v>
      </c>
      <c r="G16" s="17">
        <v>136304</v>
      </c>
      <c r="H16" s="18">
        <v>228991</v>
      </c>
      <c r="I16" s="52"/>
    </row>
    <row r="17" spans="2:9" s="5" customFormat="1" ht="10.5" customHeight="1">
      <c r="B17" s="188">
        <v>9</v>
      </c>
      <c r="C17" s="190" t="s">
        <v>131</v>
      </c>
      <c r="D17" s="24"/>
      <c r="E17" s="25"/>
      <c r="F17" s="16" t="s">
        <v>108</v>
      </c>
      <c r="G17" s="17">
        <v>4220</v>
      </c>
      <c r="H17" s="18">
        <v>5317</v>
      </c>
      <c r="I17" s="52"/>
    </row>
    <row r="18" spans="2:9" s="5" customFormat="1" ht="10.5" customHeight="1">
      <c r="B18" s="188">
        <v>10</v>
      </c>
      <c r="C18" s="167" t="s">
        <v>164</v>
      </c>
      <c r="D18" s="24"/>
      <c r="E18" s="25"/>
      <c r="F18" s="16" t="s">
        <v>108</v>
      </c>
      <c r="G18" s="17">
        <v>45550</v>
      </c>
      <c r="H18" s="18">
        <v>28696</v>
      </c>
      <c r="I18" s="52"/>
    </row>
    <row r="19" spans="2:9" s="5" customFormat="1" ht="10.5" customHeight="1">
      <c r="B19" s="188">
        <v>11</v>
      </c>
      <c r="C19" s="167" t="s">
        <v>165</v>
      </c>
      <c r="D19" s="24"/>
      <c r="E19" s="25"/>
      <c r="F19" s="16" t="s">
        <v>108</v>
      </c>
      <c r="G19" s="17">
        <v>46058</v>
      </c>
      <c r="H19" s="18">
        <v>19344</v>
      </c>
      <c r="I19" s="52"/>
    </row>
    <row r="20" spans="2:9" s="5" customFormat="1" ht="10.5" customHeight="1">
      <c r="B20" s="188">
        <v>12</v>
      </c>
      <c r="C20" s="167" t="s">
        <v>43</v>
      </c>
      <c r="D20" s="24"/>
      <c r="E20" s="25"/>
      <c r="F20" s="16" t="s">
        <v>108</v>
      </c>
      <c r="G20" s="17">
        <v>6765</v>
      </c>
      <c r="H20" s="18">
        <v>8524</v>
      </c>
      <c r="I20" s="52"/>
    </row>
    <row r="21" spans="2:9" s="5" customFormat="1" ht="10.5" customHeight="1">
      <c r="B21" s="188">
        <v>13</v>
      </c>
      <c r="C21" s="167" t="s">
        <v>44</v>
      </c>
      <c r="D21" s="24"/>
      <c r="E21" s="25"/>
      <c r="F21" s="16" t="s">
        <v>108</v>
      </c>
      <c r="G21" s="17">
        <v>157224</v>
      </c>
      <c r="H21" s="18">
        <v>396205</v>
      </c>
      <c r="I21" s="52"/>
    </row>
    <row r="22" spans="2:9" s="5" customFormat="1" ht="10.5" customHeight="1">
      <c r="B22" s="188">
        <v>14</v>
      </c>
      <c r="C22" s="167" t="s">
        <v>166</v>
      </c>
      <c r="D22" s="24">
        <f>G22*56.001</f>
        <v>7141023.516</v>
      </c>
      <c r="E22" s="25" t="s">
        <v>25</v>
      </c>
      <c r="F22" s="16" t="s">
        <v>78</v>
      </c>
      <c r="G22" s="17">
        <v>127516</v>
      </c>
      <c r="H22" s="18">
        <v>235650</v>
      </c>
      <c r="I22" s="52"/>
    </row>
    <row r="23" spans="2:9" s="5" customFormat="1" ht="29.25" customHeight="1">
      <c r="B23" s="188">
        <v>15</v>
      </c>
      <c r="C23" s="167" t="s">
        <v>471</v>
      </c>
      <c r="D23" s="24">
        <f>G23*56.001</f>
        <v>1633549.17</v>
      </c>
      <c r="E23" s="25" t="s">
        <v>25</v>
      </c>
      <c r="F23" s="16" t="s">
        <v>78</v>
      </c>
      <c r="G23" s="17">
        <v>29170</v>
      </c>
      <c r="H23" s="18">
        <v>96261</v>
      </c>
      <c r="I23" s="52"/>
    </row>
    <row r="24" spans="2:9" s="5" customFormat="1" ht="10.5" customHeight="1">
      <c r="B24" s="188">
        <v>16</v>
      </c>
      <c r="C24" s="167" t="s">
        <v>168</v>
      </c>
      <c r="D24" s="24"/>
      <c r="E24" s="25"/>
      <c r="F24" s="16" t="s">
        <v>108</v>
      </c>
      <c r="G24" s="17">
        <v>541707</v>
      </c>
      <c r="H24" s="18">
        <v>68255</v>
      </c>
      <c r="I24" s="52"/>
    </row>
    <row r="25" spans="2:9" s="5" customFormat="1" ht="10.5" customHeight="1">
      <c r="B25" s="188">
        <v>17</v>
      </c>
      <c r="C25" s="167" t="s">
        <v>11</v>
      </c>
      <c r="D25" s="26">
        <f>G25*2</f>
        <v>1509194</v>
      </c>
      <c r="E25" s="25" t="s">
        <v>29</v>
      </c>
      <c r="F25" s="16" t="s">
        <v>79</v>
      </c>
      <c r="G25" s="17">
        <v>754597</v>
      </c>
      <c r="H25" s="18">
        <v>31693</v>
      </c>
      <c r="I25" s="50"/>
    </row>
    <row r="26" spans="2:9" s="5" customFormat="1" ht="10.5" customHeight="1">
      <c r="B26" s="188">
        <v>18</v>
      </c>
      <c r="C26" s="167" t="s">
        <v>169</v>
      </c>
      <c r="D26" s="24"/>
      <c r="E26" s="25"/>
      <c r="F26" s="16" t="s">
        <v>108</v>
      </c>
      <c r="G26" s="17">
        <v>1356</v>
      </c>
      <c r="H26" s="18">
        <v>3417</v>
      </c>
      <c r="I26" s="52"/>
    </row>
    <row r="27" spans="2:9" s="5" customFormat="1" ht="10.5" customHeight="1">
      <c r="B27" s="188">
        <v>19</v>
      </c>
      <c r="C27" s="167" t="s">
        <v>47</v>
      </c>
      <c r="D27" s="26"/>
      <c r="E27" s="25"/>
      <c r="F27" s="16" t="s">
        <v>108</v>
      </c>
      <c r="G27" s="17">
        <v>518</v>
      </c>
      <c r="H27" s="18">
        <v>979</v>
      </c>
      <c r="I27" s="52"/>
    </row>
    <row r="28" spans="2:9" s="5" customFormat="1" ht="10.5" customHeight="1">
      <c r="B28" s="188">
        <v>20</v>
      </c>
      <c r="C28" s="167" t="s">
        <v>13</v>
      </c>
      <c r="D28" s="24"/>
      <c r="E28" s="25"/>
      <c r="F28" s="16" t="s">
        <v>108</v>
      </c>
      <c r="G28" s="17">
        <v>8710</v>
      </c>
      <c r="H28" s="18">
        <v>5488</v>
      </c>
      <c r="I28" s="52"/>
    </row>
    <row r="29" spans="2:9" s="5" customFormat="1" ht="10.5" customHeight="1">
      <c r="B29" s="188">
        <v>21</v>
      </c>
      <c r="C29" s="167" t="s">
        <v>1</v>
      </c>
      <c r="D29" s="24"/>
      <c r="E29" s="25"/>
      <c r="F29" s="16" t="s">
        <v>108</v>
      </c>
      <c r="G29" s="17">
        <v>115344</v>
      </c>
      <c r="H29" s="18">
        <v>14533</v>
      </c>
      <c r="I29" s="52"/>
    </row>
    <row r="30" spans="2:9" s="5" customFormat="1" ht="10.5" customHeight="1">
      <c r="B30" s="188">
        <v>22</v>
      </c>
      <c r="C30" s="167" t="s">
        <v>14</v>
      </c>
      <c r="D30" s="24">
        <f>G30*56.001</f>
        <v>17584.314</v>
      </c>
      <c r="E30" s="25" t="s">
        <v>25</v>
      </c>
      <c r="F30" s="16" t="s">
        <v>78</v>
      </c>
      <c r="G30" s="17">
        <v>314</v>
      </c>
      <c r="H30" s="18">
        <v>791</v>
      </c>
      <c r="I30" s="52"/>
    </row>
    <row r="31" spans="2:9" s="5" customFormat="1" ht="10.5" customHeight="1">
      <c r="B31" s="188">
        <v>23</v>
      </c>
      <c r="C31" s="167" t="s">
        <v>170</v>
      </c>
      <c r="D31" s="24"/>
      <c r="E31" s="25"/>
      <c r="F31" s="16" t="s">
        <v>108</v>
      </c>
      <c r="G31" s="17">
        <v>18022</v>
      </c>
      <c r="H31" s="18">
        <v>4542</v>
      </c>
      <c r="I31" s="52"/>
    </row>
    <row r="32" spans="2:9" s="5" customFormat="1" ht="22.5" customHeight="1">
      <c r="B32" s="188">
        <v>24</v>
      </c>
      <c r="C32" s="167" t="s">
        <v>172</v>
      </c>
      <c r="D32" s="24"/>
      <c r="E32" s="25"/>
      <c r="F32" s="16" t="s">
        <v>108</v>
      </c>
      <c r="G32" s="17">
        <v>4946</v>
      </c>
      <c r="H32" s="18">
        <v>623</v>
      </c>
      <c r="I32" s="52"/>
    </row>
    <row r="33" spans="2:9" s="5" customFormat="1" ht="9.75" customHeight="1">
      <c r="B33" s="188">
        <v>25</v>
      </c>
      <c r="C33" s="167" t="s">
        <v>171</v>
      </c>
      <c r="D33" s="24"/>
      <c r="E33" s="25"/>
      <c r="F33" s="16" t="s">
        <v>108</v>
      </c>
      <c r="G33" s="17">
        <v>36187</v>
      </c>
      <c r="H33" s="18">
        <v>2388</v>
      </c>
      <c r="I33" s="52"/>
    </row>
    <row r="34" spans="2:9" s="5" customFormat="1" ht="10.5" customHeight="1">
      <c r="B34" s="188">
        <v>26</v>
      </c>
      <c r="C34" s="167" t="s">
        <v>173</v>
      </c>
      <c r="D34" s="24"/>
      <c r="E34" s="25"/>
      <c r="F34" s="16" t="s">
        <v>108</v>
      </c>
      <c r="G34" s="17">
        <v>2086</v>
      </c>
      <c r="H34" s="18">
        <v>88</v>
      </c>
      <c r="I34" s="52"/>
    </row>
    <row r="35" spans="2:9" s="5" customFormat="1" ht="22.5" customHeight="1">
      <c r="B35" s="188">
        <v>27</v>
      </c>
      <c r="C35" s="170" t="s">
        <v>434</v>
      </c>
      <c r="D35" s="26">
        <f>G35*12</f>
        <v>33372</v>
      </c>
      <c r="E35" s="59" t="s">
        <v>29</v>
      </c>
      <c r="F35" s="213" t="s">
        <v>194</v>
      </c>
      <c r="G35" s="160">
        <v>2781</v>
      </c>
      <c r="H35" s="158">
        <v>117</v>
      </c>
      <c r="I35" s="52"/>
    </row>
    <row r="36" spans="2:9" s="5" customFormat="1" ht="39" customHeight="1">
      <c r="B36" s="188">
        <v>28</v>
      </c>
      <c r="C36" s="170" t="s">
        <v>436</v>
      </c>
      <c r="D36" s="24">
        <f>G36*56.001</f>
        <v>671619.993</v>
      </c>
      <c r="E36" s="25" t="s">
        <v>25</v>
      </c>
      <c r="F36" s="162" t="s">
        <v>78</v>
      </c>
      <c r="G36" s="160">
        <v>11993</v>
      </c>
      <c r="H36" s="158">
        <v>30221</v>
      </c>
      <c r="I36" s="52"/>
    </row>
    <row r="37" spans="2:9" s="5" customFormat="1" ht="54">
      <c r="B37" s="188">
        <v>29</v>
      </c>
      <c r="C37" s="167" t="s">
        <v>435</v>
      </c>
      <c r="D37" s="24">
        <f>G37*56.001</f>
        <v>562530.0449999999</v>
      </c>
      <c r="E37" s="25" t="s">
        <v>25</v>
      </c>
      <c r="F37" s="16" t="s">
        <v>78</v>
      </c>
      <c r="G37" s="17">
        <v>10045</v>
      </c>
      <c r="H37" s="18">
        <v>8438</v>
      </c>
      <c r="I37" s="52"/>
    </row>
    <row r="38" spans="2:9" s="5" customFormat="1" ht="10.5" customHeight="1">
      <c r="B38" s="188">
        <v>30</v>
      </c>
      <c r="C38" s="167" t="s">
        <v>17</v>
      </c>
      <c r="D38" s="24">
        <f>G38*56.001</f>
        <v>861407.382</v>
      </c>
      <c r="E38" s="25" t="s">
        <v>25</v>
      </c>
      <c r="F38" s="16" t="s">
        <v>78</v>
      </c>
      <c r="G38" s="17">
        <v>15382</v>
      </c>
      <c r="H38" s="18">
        <v>38762</v>
      </c>
      <c r="I38" s="52"/>
    </row>
    <row r="39" spans="2:9" s="5" customFormat="1" ht="54" customHeight="1">
      <c r="B39" s="188">
        <v>31</v>
      </c>
      <c r="C39" s="167" t="s">
        <v>461</v>
      </c>
      <c r="D39" s="24">
        <f aca="true" t="shared" si="1" ref="D39:D49">G39*56.001</f>
        <v>65651372.324999996</v>
      </c>
      <c r="E39" s="25" t="s">
        <v>25</v>
      </c>
      <c r="F39" s="16" t="s">
        <v>78</v>
      </c>
      <c r="G39" s="17">
        <v>1172325</v>
      </c>
      <c r="H39" s="18">
        <v>491565</v>
      </c>
      <c r="I39" s="53" t="s">
        <v>122</v>
      </c>
    </row>
    <row r="40" spans="2:9" s="5" customFormat="1" ht="22.5" customHeight="1">
      <c r="B40" s="188">
        <v>32</v>
      </c>
      <c r="C40" s="167" t="s">
        <v>175</v>
      </c>
      <c r="D40" s="24">
        <f t="shared" si="1"/>
        <v>3002045.607</v>
      </c>
      <c r="E40" s="59" t="s">
        <v>25</v>
      </c>
      <c r="F40" s="16" t="s">
        <v>78</v>
      </c>
      <c r="G40" s="17">
        <v>53607</v>
      </c>
      <c r="H40" s="18">
        <v>17047</v>
      </c>
      <c r="I40" s="52"/>
    </row>
    <row r="41" spans="2:9" s="5" customFormat="1" ht="10.5" customHeight="1">
      <c r="B41" s="188">
        <v>33</v>
      </c>
      <c r="C41" s="167" t="s">
        <v>447</v>
      </c>
      <c r="D41" s="24">
        <f t="shared" si="1"/>
        <v>1922458.329</v>
      </c>
      <c r="E41" s="59" t="s">
        <v>25</v>
      </c>
      <c r="F41" s="16" t="s">
        <v>78</v>
      </c>
      <c r="G41" s="17">
        <v>34329</v>
      </c>
      <c r="H41" s="18">
        <v>12977</v>
      </c>
      <c r="I41" s="54"/>
    </row>
    <row r="42" spans="2:9" s="5" customFormat="1" ht="10.5" customHeight="1">
      <c r="B42" s="188">
        <v>34</v>
      </c>
      <c r="C42" s="167" t="s">
        <v>16</v>
      </c>
      <c r="D42" s="24">
        <f t="shared" si="1"/>
        <v>32637270.798</v>
      </c>
      <c r="E42" s="59" t="s">
        <v>25</v>
      </c>
      <c r="F42" s="16" t="s">
        <v>78</v>
      </c>
      <c r="G42" s="17">
        <v>582798</v>
      </c>
      <c r="H42" s="18">
        <v>195820</v>
      </c>
      <c r="I42" s="52"/>
    </row>
    <row r="43" spans="2:9" s="5" customFormat="1" ht="10.5" customHeight="1">
      <c r="B43" s="188">
        <v>35</v>
      </c>
      <c r="C43" s="167" t="s">
        <v>178</v>
      </c>
      <c r="D43" s="24">
        <f t="shared" si="1"/>
        <v>14451562.058999998</v>
      </c>
      <c r="E43" s="59" t="s">
        <v>25</v>
      </c>
      <c r="F43" s="16" t="s">
        <v>78</v>
      </c>
      <c r="G43" s="17">
        <v>258059</v>
      </c>
      <c r="H43" s="18">
        <v>32515</v>
      </c>
      <c r="I43" s="52"/>
    </row>
    <row r="44" spans="2:9" s="5" customFormat="1" ht="10.5" customHeight="1">
      <c r="B44" s="188">
        <v>36</v>
      </c>
      <c r="C44" s="167" t="s">
        <v>177</v>
      </c>
      <c r="D44" s="24">
        <f t="shared" si="1"/>
        <v>16329611.594999999</v>
      </c>
      <c r="E44" s="59" t="s">
        <v>25</v>
      </c>
      <c r="F44" s="16" t="s">
        <v>78</v>
      </c>
      <c r="G44" s="17">
        <v>291595</v>
      </c>
      <c r="H44" s="18">
        <v>36741</v>
      </c>
      <c r="I44" s="52"/>
    </row>
    <row r="45" spans="2:9" s="5" customFormat="1" ht="22.5" customHeight="1">
      <c r="B45" s="188">
        <v>37</v>
      </c>
      <c r="C45" s="167" t="s">
        <v>437</v>
      </c>
      <c r="D45" s="24">
        <f t="shared" si="1"/>
        <v>3591400.131</v>
      </c>
      <c r="E45" s="59" t="s">
        <v>25</v>
      </c>
      <c r="F45" s="16" t="s">
        <v>78</v>
      </c>
      <c r="G45" s="17">
        <v>64131</v>
      </c>
      <c r="H45" s="18">
        <v>16161</v>
      </c>
      <c r="I45" s="52"/>
    </row>
    <row r="46" spans="2:9" s="5" customFormat="1" ht="22.5" customHeight="1">
      <c r="B46" s="188">
        <v>38</v>
      </c>
      <c r="C46" s="167" t="s">
        <v>179</v>
      </c>
      <c r="D46" s="24">
        <f t="shared" si="1"/>
        <v>17080921.011</v>
      </c>
      <c r="E46" s="59" t="s">
        <v>25</v>
      </c>
      <c r="F46" s="16" t="s">
        <v>78</v>
      </c>
      <c r="G46" s="17">
        <v>305011</v>
      </c>
      <c r="H46" s="18">
        <v>115294</v>
      </c>
      <c r="I46" s="52"/>
    </row>
    <row r="47" spans="2:9" s="5" customFormat="1" ht="10.5" customHeight="1">
      <c r="B47" s="188">
        <v>39</v>
      </c>
      <c r="C47" s="167" t="s">
        <v>438</v>
      </c>
      <c r="D47" s="24">
        <f t="shared" si="1"/>
        <v>822878.694</v>
      </c>
      <c r="E47" s="59" t="s">
        <v>25</v>
      </c>
      <c r="F47" s="16" t="s">
        <v>78</v>
      </c>
      <c r="G47" s="17">
        <v>14694</v>
      </c>
      <c r="H47" s="18">
        <v>11109</v>
      </c>
      <c r="I47" s="52"/>
    </row>
    <row r="48" spans="2:9" s="5" customFormat="1" ht="33.75" customHeight="1">
      <c r="B48" s="188">
        <v>40</v>
      </c>
      <c r="C48" s="167" t="s">
        <v>439</v>
      </c>
      <c r="D48" s="24">
        <f>G48*56.001</f>
        <v>2660943.516</v>
      </c>
      <c r="E48" s="59" t="s">
        <v>25</v>
      </c>
      <c r="F48" s="16" t="s">
        <v>78</v>
      </c>
      <c r="G48" s="17">
        <v>47516</v>
      </c>
      <c r="H48" s="18">
        <v>119740</v>
      </c>
      <c r="I48" s="52"/>
    </row>
    <row r="49" spans="2:9" s="5" customFormat="1" ht="30.75" customHeight="1">
      <c r="B49" s="188">
        <v>41</v>
      </c>
      <c r="C49" s="167" t="s">
        <v>154</v>
      </c>
      <c r="D49" s="24">
        <f t="shared" si="1"/>
        <v>306437.472</v>
      </c>
      <c r="E49" s="59" t="s">
        <v>25</v>
      </c>
      <c r="F49" s="16" t="s">
        <v>78</v>
      </c>
      <c r="G49" s="17">
        <v>5472</v>
      </c>
      <c r="H49" s="18">
        <v>5745</v>
      </c>
      <c r="I49" s="52"/>
    </row>
    <row r="50" spans="2:9" s="5" customFormat="1" ht="10.5" customHeight="1">
      <c r="B50" s="188">
        <v>42</v>
      </c>
      <c r="C50" s="167" t="s">
        <v>433</v>
      </c>
      <c r="D50" s="24">
        <f>G50*56.001</f>
        <v>709196.664</v>
      </c>
      <c r="E50" s="59" t="s">
        <v>25</v>
      </c>
      <c r="F50" s="16" t="s">
        <v>78</v>
      </c>
      <c r="G50" s="17">
        <v>12664</v>
      </c>
      <c r="H50" s="18">
        <v>21275</v>
      </c>
      <c r="I50" s="52"/>
    </row>
    <row r="51" spans="2:9" s="5" customFormat="1" ht="10.5" customHeight="1">
      <c r="B51" s="188">
        <v>43</v>
      </c>
      <c r="C51" s="167" t="s">
        <v>180</v>
      </c>
      <c r="D51" s="24">
        <f>G51*56.001</f>
        <v>145994.607</v>
      </c>
      <c r="E51" s="59" t="s">
        <v>25</v>
      </c>
      <c r="F51" s="16" t="s">
        <v>78</v>
      </c>
      <c r="G51" s="17">
        <v>2607</v>
      </c>
      <c r="H51" s="18">
        <v>8494</v>
      </c>
      <c r="I51" s="52"/>
    </row>
    <row r="52" spans="2:9" s="5" customFormat="1" ht="10.5" customHeight="1">
      <c r="B52" s="188">
        <v>44</v>
      </c>
      <c r="C52" s="167" t="s">
        <v>2</v>
      </c>
      <c r="D52" s="24">
        <f>G52*56.001</f>
        <v>1365416.382</v>
      </c>
      <c r="E52" s="59" t="s">
        <v>25</v>
      </c>
      <c r="F52" s="16" t="s">
        <v>78</v>
      </c>
      <c r="G52" s="17">
        <v>24382</v>
      </c>
      <c r="H52" s="18">
        <v>46082</v>
      </c>
      <c r="I52" s="52"/>
    </row>
    <row r="53" spans="2:9" s="5" customFormat="1" ht="10.5" customHeight="1">
      <c r="B53" s="188">
        <v>45</v>
      </c>
      <c r="C53" s="167" t="s">
        <v>3</v>
      </c>
      <c r="D53" s="26">
        <f>G53*100</f>
        <v>60423100</v>
      </c>
      <c r="E53" s="59" t="s">
        <v>29</v>
      </c>
      <c r="F53" s="16" t="s">
        <v>84</v>
      </c>
      <c r="G53" s="17">
        <v>604231</v>
      </c>
      <c r="H53" s="18">
        <v>76133</v>
      </c>
      <c r="I53" s="52"/>
    </row>
    <row r="54" spans="2:9" s="5" customFormat="1" ht="22.5" customHeight="1">
      <c r="B54" s="188">
        <v>46</v>
      </c>
      <c r="C54" s="167" t="s">
        <v>181</v>
      </c>
      <c r="D54" s="24">
        <f>G54*56.001</f>
        <v>92457.651</v>
      </c>
      <c r="E54" s="59" t="s">
        <v>25</v>
      </c>
      <c r="F54" s="16" t="s">
        <v>78</v>
      </c>
      <c r="G54" s="17">
        <v>1651</v>
      </c>
      <c r="H54" s="18">
        <v>5201</v>
      </c>
      <c r="I54" s="52"/>
    </row>
    <row r="55" spans="2:9" s="5" customFormat="1" ht="10.5" customHeight="1">
      <c r="B55" s="188">
        <v>47</v>
      </c>
      <c r="C55" s="167" t="s">
        <v>466</v>
      </c>
      <c r="D55" s="24">
        <f>G55*56.001</f>
        <v>1757479.383</v>
      </c>
      <c r="E55" s="59" t="s">
        <v>25</v>
      </c>
      <c r="F55" s="16" t="s">
        <v>78</v>
      </c>
      <c r="G55" s="159">
        <v>31383</v>
      </c>
      <c r="H55" s="157">
        <v>32952</v>
      </c>
      <c r="I55" s="52"/>
    </row>
    <row r="56" spans="2:9" s="5" customFormat="1" ht="41.25" customHeight="1">
      <c r="B56" s="188">
        <v>48</v>
      </c>
      <c r="C56" s="167" t="s">
        <v>449</v>
      </c>
      <c r="D56" s="24">
        <f>G56*56.001</f>
        <v>3844468.65</v>
      </c>
      <c r="E56" s="59" t="s">
        <v>25</v>
      </c>
      <c r="F56" s="161" t="s">
        <v>78</v>
      </c>
      <c r="G56" s="159">
        <v>68650</v>
      </c>
      <c r="H56" s="157">
        <v>144165</v>
      </c>
      <c r="I56" s="52"/>
    </row>
    <row r="57" spans="2:9" s="5" customFormat="1" ht="10.5" customHeight="1">
      <c r="B57" s="188">
        <v>49</v>
      </c>
      <c r="C57" s="167" t="s">
        <v>440</v>
      </c>
      <c r="D57" s="154">
        <f>G57*6.820992</f>
        <v>770349.1944960001</v>
      </c>
      <c r="E57" s="156" t="s">
        <v>31</v>
      </c>
      <c r="F57" s="16" t="s">
        <v>82</v>
      </c>
      <c r="G57" s="17">
        <v>112938</v>
      </c>
      <c r="H57" s="18">
        <v>118584</v>
      </c>
      <c r="I57" s="53"/>
    </row>
    <row r="58" spans="2:9" s="5" customFormat="1" ht="10.5" customHeight="1">
      <c r="B58" s="188">
        <v>50</v>
      </c>
      <c r="C58" s="167" t="s">
        <v>7</v>
      </c>
      <c r="D58" s="24">
        <f>G58*56.001</f>
        <v>5963938.4969999995</v>
      </c>
      <c r="E58" s="59" t="s">
        <v>25</v>
      </c>
      <c r="F58" s="16" t="s">
        <v>78</v>
      </c>
      <c r="G58" s="17">
        <v>106497</v>
      </c>
      <c r="H58" s="18">
        <v>8946</v>
      </c>
      <c r="I58" s="52"/>
    </row>
    <row r="59" spans="2:9" s="5" customFormat="1" ht="10.5" customHeight="1">
      <c r="B59" s="188">
        <v>51</v>
      </c>
      <c r="C59" s="170" t="s">
        <v>8</v>
      </c>
      <c r="D59" s="24">
        <f>G59*56.001</f>
        <v>255904913.649</v>
      </c>
      <c r="E59" s="59" t="s">
        <v>25</v>
      </c>
      <c r="F59" s="161" t="s">
        <v>78</v>
      </c>
      <c r="G59" s="159">
        <v>4569649</v>
      </c>
      <c r="H59" s="157">
        <v>109672</v>
      </c>
      <c r="I59" s="53"/>
    </row>
    <row r="60" spans="2:9" s="5" customFormat="1" ht="22.5" customHeight="1">
      <c r="B60" s="188">
        <v>52</v>
      </c>
      <c r="C60" s="170" t="s">
        <v>442</v>
      </c>
      <c r="D60" s="24">
        <f>G60*56.001</f>
        <v>186483.33</v>
      </c>
      <c r="E60" s="25" t="s">
        <v>25</v>
      </c>
      <c r="F60" s="161" t="s">
        <v>78</v>
      </c>
      <c r="G60" s="159">
        <v>3330</v>
      </c>
      <c r="H60" s="157">
        <v>1758</v>
      </c>
      <c r="I60" s="52"/>
    </row>
    <row r="61" spans="2:9" s="5" customFormat="1" ht="10.5" customHeight="1">
      <c r="B61" s="188">
        <v>53</v>
      </c>
      <c r="C61" s="170" t="s">
        <v>67</v>
      </c>
      <c r="D61" s="24">
        <f>G61*56.001</f>
        <v>90385.614</v>
      </c>
      <c r="E61" s="25" t="s">
        <v>25</v>
      </c>
      <c r="F61" s="161" t="s">
        <v>78</v>
      </c>
      <c r="G61" s="159">
        <v>1614</v>
      </c>
      <c r="H61" s="157">
        <v>1153</v>
      </c>
      <c r="I61" s="52"/>
    </row>
    <row r="62" spans="2:9" s="5" customFormat="1" ht="10.5" customHeight="1">
      <c r="B62" s="188">
        <v>54</v>
      </c>
      <c r="C62" s="170" t="s">
        <v>184</v>
      </c>
      <c r="D62" s="24">
        <f>G62*56.001</f>
        <v>419335.48799999995</v>
      </c>
      <c r="E62" s="25" t="s">
        <v>25</v>
      </c>
      <c r="F62" s="161" t="s">
        <v>78</v>
      </c>
      <c r="G62" s="159">
        <v>7488</v>
      </c>
      <c r="H62" s="157">
        <v>629</v>
      </c>
      <c r="I62" s="52"/>
    </row>
    <row r="63" spans="2:9" s="5" customFormat="1" ht="10.5" customHeight="1">
      <c r="B63" s="188">
        <v>55</v>
      </c>
      <c r="C63" s="170" t="s">
        <v>147</v>
      </c>
      <c r="D63" s="26">
        <f>G63*1000</f>
        <v>172760000</v>
      </c>
      <c r="E63" s="25" t="s">
        <v>29</v>
      </c>
      <c r="F63" s="161" t="s">
        <v>83</v>
      </c>
      <c r="G63" s="159">
        <v>172760</v>
      </c>
      <c r="H63" s="157">
        <v>282982</v>
      </c>
      <c r="I63" s="52"/>
    </row>
    <row r="64" spans="2:9" s="5" customFormat="1" ht="10.5" customHeight="1">
      <c r="B64" s="188">
        <v>56</v>
      </c>
      <c r="C64" s="170" t="s">
        <v>37</v>
      </c>
      <c r="D64" s="24">
        <f>G64*56.001</f>
        <v>1038202.539</v>
      </c>
      <c r="E64" s="25" t="s">
        <v>25</v>
      </c>
      <c r="F64" s="161" t="s">
        <v>78</v>
      </c>
      <c r="G64" s="159">
        <v>18539</v>
      </c>
      <c r="H64" s="157">
        <v>1557</v>
      </c>
      <c r="I64" s="52"/>
    </row>
    <row r="65" spans="2:9" s="5" customFormat="1" ht="10.5" customHeight="1">
      <c r="B65" s="188">
        <v>57</v>
      </c>
      <c r="C65" s="170" t="s">
        <v>20</v>
      </c>
      <c r="D65" s="24">
        <f>G65*6.820992</f>
        <v>129537.45907200001</v>
      </c>
      <c r="E65" s="25" t="s">
        <v>31</v>
      </c>
      <c r="F65" s="161" t="s">
        <v>36</v>
      </c>
      <c r="G65" s="159">
        <v>18991</v>
      </c>
      <c r="H65" s="157">
        <v>86143</v>
      </c>
      <c r="I65" s="52"/>
    </row>
    <row r="66" spans="2:9" s="5" customFormat="1" ht="10.5" customHeight="1">
      <c r="B66" s="188">
        <v>58</v>
      </c>
      <c r="C66" s="170" t="s">
        <v>21</v>
      </c>
      <c r="D66" s="26">
        <f>G66*100</f>
        <v>575000</v>
      </c>
      <c r="E66" s="25" t="s">
        <v>29</v>
      </c>
      <c r="F66" s="161" t="s">
        <v>84</v>
      </c>
      <c r="G66" s="159">
        <v>5750</v>
      </c>
      <c r="H66" s="157">
        <v>2897</v>
      </c>
      <c r="I66" s="52"/>
    </row>
    <row r="67" spans="2:9" s="5" customFormat="1" ht="10.5" customHeight="1">
      <c r="B67" s="188">
        <v>59</v>
      </c>
      <c r="C67" s="170" t="s">
        <v>22</v>
      </c>
      <c r="D67" s="24"/>
      <c r="E67" s="25"/>
      <c r="F67" s="161" t="s">
        <v>34</v>
      </c>
      <c r="G67" s="159">
        <v>484696</v>
      </c>
      <c r="H67" s="157">
        <v>40715</v>
      </c>
      <c r="I67" s="52"/>
    </row>
    <row r="68" spans="2:9" s="5" customFormat="1" ht="10.5" customHeight="1">
      <c r="B68" s="188">
        <v>60</v>
      </c>
      <c r="C68" s="170" t="s">
        <v>23</v>
      </c>
      <c r="D68" s="24"/>
      <c r="E68" s="25"/>
      <c r="F68" s="161" t="s">
        <v>34</v>
      </c>
      <c r="G68" s="159">
        <v>83234</v>
      </c>
      <c r="H68" s="157">
        <v>31462</v>
      </c>
      <c r="I68" s="52"/>
    </row>
    <row r="69" spans="2:9" s="5" customFormat="1" ht="10.5" customHeight="1">
      <c r="B69" s="188">
        <v>61</v>
      </c>
      <c r="C69" s="168" t="s">
        <v>182</v>
      </c>
      <c r="D69" s="27">
        <f>G69*56.001</f>
        <v>7296370.29</v>
      </c>
      <c r="E69" s="28" t="s">
        <v>25</v>
      </c>
      <c r="F69" s="19" t="s">
        <v>78</v>
      </c>
      <c r="G69" s="20">
        <v>130290</v>
      </c>
      <c r="H69" s="21">
        <v>10944</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7276801</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2385581</v>
      </c>
      <c r="I73" s="52"/>
    </row>
    <row r="74" spans="2:9" s="5" customFormat="1" ht="22.5" customHeight="1">
      <c r="B74" s="188"/>
      <c r="C74" s="10" t="s">
        <v>110</v>
      </c>
      <c r="D74" s="11"/>
      <c r="E74" s="12"/>
      <c r="F74" s="164"/>
      <c r="G74" s="13"/>
      <c r="H74" s="200"/>
      <c r="I74" s="52"/>
    </row>
    <row r="75" spans="2:8" s="5" customFormat="1" ht="10.5" customHeight="1">
      <c r="B75" s="188"/>
      <c r="C75" s="199" t="s">
        <v>203</v>
      </c>
      <c r="D75" s="11"/>
      <c r="E75" s="12"/>
      <c r="F75" s="164"/>
      <c r="G75" s="13"/>
      <c r="H75" s="200">
        <v>1404387</v>
      </c>
    </row>
    <row r="76" spans="2:9" s="5" customFormat="1" ht="10.5" customHeight="1">
      <c r="B76" s="188"/>
      <c r="C76" s="199" t="s">
        <v>112</v>
      </c>
      <c r="D76" s="11"/>
      <c r="E76" s="12"/>
      <c r="F76" s="164"/>
      <c r="G76" s="13"/>
      <c r="H76" s="201">
        <v>229815</v>
      </c>
      <c r="I76" s="52"/>
    </row>
    <row r="77" spans="2:9" s="5" customFormat="1" ht="6" customHeight="1">
      <c r="B77" s="188"/>
      <c r="C77" s="199"/>
      <c r="D77" s="11"/>
      <c r="E77" s="12"/>
      <c r="F77" s="164"/>
      <c r="G77" s="13"/>
      <c r="H77" s="200"/>
      <c r="I77" s="52"/>
    </row>
    <row r="78" spans="2:9" s="5" customFormat="1" ht="10.5" customHeight="1">
      <c r="B78" s="188"/>
      <c r="C78" s="10"/>
      <c r="D78" s="11"/>
      <c r="E78" s="12"/>
      <c r="F78" s="178" t="s">
        <v>89</v>
      </c>
      <c r="G78" s="13"/>
      <c r="H78" s="192">
        <f>SUM(H71:H76)</f>
        <v>11296584</v>
      </c>
      <c r="I78" s="53" t="s">
        <v>138</v>
      </c>
    </row>
    <row r="79" spans="2:9" s="5" customFormat="1" ht="6" customHeight="1">
      <c r="B79" s="188"/>
      <c r="C79" s="10"/>
      <c r="D79" s="11"/>
      <c r="E79" s="12"/>
      <c r="F79" s="178"/>
      <c r="G79" s="13"/>
      <c r="H79" s="192"/>
      <c r="I79" s="52"/>
    </row>
    <row r="80" spans="2:9" s="5" customFormat="1" ht="10.5" customHeight="1">
      <c r="B80" s="34"/>
      <c r="C80" s="10"/>
      <c r="D80" s="11"/>
      <c r="E80" s="12"/>
      <c r="F80" s="58"/>
      <c r="G80" s="13"/>
      <c r="H80" s="43"/>
      <c r="I80" s="52"/>
    </row>
    <row r="81" spans="2:9" s="5" customFormat="1" ht="12.75" customHeight="1">
      <c r="B81" s="217" t="s">
        <v>26</v>
      </c>
      <c r="C81" s="388" t="s">
        <v>158</v>
      </c>
      <c r="D81" s="388"/>
      <c r="E81" s="388"/>
      <c r="F81" s="388"/>
      <c r="G81" s="388"/>
      <c r="H81" s="388"/>
      <c r="I81" s="52"/>
    </row>
    <row r="82" spans="2:13" s="5" customFormat="1" ht="24" customHeight="1">
      <c r="B82" s="204"/>
      <c r="C82" s="388" t="s">
        <v>159</v>
      </c>
      <c r="D82" s="388"/>
      <c r="E82" s="388"/>
      <c r="F82" s="388"/>
      <c r="G82" s="388"/>
      <c r="H82" s="388"/>
      <c r="I82" s="7"/>
      <c r="J82" s="52"/>
      <c r="M82" s="55"/>
    </row>
    <row r="83" spans="2:9" s="5" customFormat="1" ht="50.25" customHeight="1">
      <c r="B83" s="151"/>
      <c r="C83" s="7"/>
      <c r="D83" s="8"/>
      <c r="E83" s="9"/>
      <c r="F83" s="3"/>
      <c r="G83" s="15"/>
      <c r="H83" s="15"/>
      <c r="I83" s="52"/>
    </row>
    <row r="84" spans="2:9" s="5" customFormat="1" ht="11.25">
      <c r="B84" s="29" t="s">
        <v>402</v>
      </c>
      <c r="C84" s="7"/>
      <c r="D84" s="8"/>
      <c r="E84" s="9"/>
      <c r="F84" s="3"/>
      <c r="G84" s="15"/>
      <c r="H84" s="15"/>
      <c r="I84" s="52"/>
    </row>
    <row r="85" spans="2:9" s="5" customFormat="1" ht="9">
      <c r="B85" s="151"/>
      <c r="C85" s="7"/>
      <c r="D85" s="8"/>
      <c r="E85" s="9"/>
      <c r="F85" s="3"/>
      <c r="G85" s="15"/>
      <c r="H85" s="15"/>
      <c r="I85" s="52"/>
    </row>
    <row r="86" spans="2:12" s="67" customFormat="1" ht="36" customHeight="1">
      <c r="B86" s="125"/>
      <c r="C86" s="339" t="s">
        <v>489</v>
      </c>
      <c r="D86" s="339"/>
      <c r="E86" s="339"/>
      <c r="F86" s="339"/>
      <c r="G86" s="339"/>
      <c r="H86" s="339"/>
      <c r="I86" s="66"/>
      <c r="L86" s="68"/>
    </row>
    <row r="87" spans="2:16" s="7" customFormat="1" ht="9">
      <c r="B87" s="151"/>
      <c r="D87" s="8"/>
      <c r="E87" s="9"/>
      <c r="F87" s="3"/>
      <c r="G87" s="4"/>
      <c r="H87" s="4"/>
      <c r="I87" s="5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row r="160" spans="2:16" s="7" customFormat="1" ht="9">
      <c r="B160" s="151"/>
      <c r="D160" s="8"/>
      <c r="E160" s="9"/>
      <c r="F160" s="3"/>
      <c r="G160" s="4"/>
      <c r="H160" s="4"/>
      <c r="I160" s="52"/>
      <c r="J160" s="5"/>
      <c r="K160" s="5"/>
      <c r="L160" s="5"/>
      <c r="M160" s="5"/>
      <c r="N160" s="5"/>
      <c r="O160" s="5"/>
      <c r="P160" s="5"/>
    </row>
  </sheetData>
  <sheetProtection/>
  <mergeCells count="9">
    <mergeCell ref="C81:H81"/>
    <mergeCell ref="C82:H82"/>
    <mergeCell ref="C86:H86"/>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2:Q159"/>
  <sheetViews>
    <sheetView showZeros="0" zoomScaleSheetLayoutView="17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1873</v>
      </c>
      <c r="D2" s="1"/>
      <c r="E2" s="2"/>
    </row>
    <row r="3" spans="2:8" ht="31.5" customHeight="1">
      <c r="B3" s="2" t="s">
        <v>27</v>
      </c>
      <c r="C3" s="362" t="s">
        <v>161</v>
      </c>
      <c r="D3" s="362" t="s">
        <v>160</v>
      </c>
      <c r="E3" s="362" t="s">
        <v>160</v>
      </c>
      <c r="F3" s="362" t="s">
        <v>160</v>
      </c>
      <c r="G3" s="362" t="s">
        <v>160</v>
      </c>
      <c r="H3" s="362" t="s">
        <v>160</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317797.5561</v>
      </c>
      <c r="E9" s="155" t="s">
        <v>24</v>
      </c>
      <c r="F9" s="162" t="s">
        <v>129</v>
      </c>
      <c r="G9" s="160">
        <v>561579</v>
      </c>
      <c r="H9" s="158">
        <v>1617347</v>
      </c>
      <c r="I9" s="52"/>
    </row>
    <row r="10" spans="2:9" s="5" customFormat="1" ht="10.5" customHeight="1">
      <c r="B10" s="188">
        <v>2</v>
      </c>
      <c r="C10" s="167" t="s">
        <v>100</v>
      </c>
      <c r="D10" s="24">
        <f t="shared" si="0"/>
        <v>29740.874499999998</v>
      </c>
      <c r="E10" s="25" t="s">
        <v>24</v>
      </c>
      <c r="F10" s="16" t="s">
        <v>129</v>
      </c>
      <c r="G10" s="17">
        <v>52555</v>
      </c>
      <c r="H10" s="18">
        <v>100907</v>
      </c>
      <c r="I10" s="52"/>
    </row>
    <row r="11" spans="2:9" s="5" customFormat="1" ht="10.5" customHeight="1">
      <c r="B11" s="188">
        <v>3</v>
      </c>
      <c r="C11" s="167" t="s">
        <v>5</v>
      </c>
      <c r="D11" s="24">
        <f t="shared" si="0"/>
        <v>151.66119999999998</v>
      </c>
      <c r="E11" s="25" t="s">
        <v>24</v>
      </c>
      <c r="F11" s="16" t="s">
        <v>129</v>
      </c>
      <c r="G11" s="17">
        <v>268</v>
      </c>
      <c r="H11" s="18">
        <v>232</v>
      </c>
      <c r="I11" s="52"/>
    </row>
    <row r="12" spans="2:9" s="5" customFormat="1" ht="10.5" customHeight="1">
      <c r="B12" s="188">
        <v>4</v>
      </c>
      <c r="C12" s="167" t="s">
        <v>10</v>
      </c>
      <c r="D12" s="24">
        <f t="shared" si="0"/>
        <v>13.015699999999999</v>
      </c>
      <c r="E12" s="25" t="s">
        <v>24</v>
      </c>
      <c r="F12" s="16" t="s">
        <v>129</v>
      </c>
      <c r="G12" s="17">
        <v>23</v>
      </c>
      <c r="H12" s="18">
        <v>19</v>
      </c>
      <c r="I12" s="52"/>
    </row>
    <row r="13" spans="2:9" s="5" customFormat="1" ht="10.5" customHeight="1">
      <c r="B13" s="188">
        <v>5</v>
      </c>
      <c r="C13" s="167" t="s">
        <v>163</v>
      </c>
      <c r="D13" s="24">
        <f t="shared" si="0"/>
        <v>911331.019</v>
      </c>
      <c r="E13" s="25" t="s">
        <v>24</v>
      </c>
      <c r="F13" s="16" t="s">
        <v>129</v>
      </c>
      <c r="G13" s="17">
        <v>1610410</v>
      </c>
      <c r="H13" s="18">
        <v>1623293</v>
      </c>
      <c r="I13" s="53"/>
    </row>
    <row r="14" spans="2:9" s="5" customFormat="1" ht="10.5" customHeight="1">
      <c r="B14" s="188">
        <v>6</v>
      </c>
      <c r="C14" s="167" t="s">
        <v>6</v>
      </c>
      <c r="D14" s="24">
        <f t="shared" si="0"/>
        <v>6537.2768</v>
      </c>
      <c r="E14" s="25" t="s">
        <v>24</v>
      </c>
      <c r="F14" s="16" t="s">
        <v>129</v>
      </c>
      <c r="G14" s="17">
        <v>11552</v>
      </c>
      <c r="H14" s="18">
        <v>4853</v>
      </c>
      <c r="I14" s="52"/>
    </row>
    <row r="15" spans="2:9" s="5" customFormat="1" ht="10.5" customHeight="1">
      <c r="B15" s="188">
        <v>7</v>
      </c>
      <c r="C15" s="167" t="s">
        <v>450</v>
      </c>
      <c r="D15" s="24"/>
      <c r="E15" s="25"/>
      <c r="F15" s="16" t="s">
        <v>108</v>
      </c>
      <c r="G15" s="17">
        <v>111161</v>
      </c>
      <c r="H15" s="18">
        <v>1050472</v>
      </c>
      <c r="I15" s="52"/>
    </row>
    <row r="16" spans="2:9" s="5" customFormat="1" ht="10.5" customHeight="1">
      <c r="B16" s="188">
        <v>8</v>
      </c>
      <c r="C16" s="167" t="s">
        <v>101</v>
      </c>
      <c r="D16" s="24"/>
      <c r="E16" s="25"/>
      <c r="F16" s="16" t="s">
        <v>108</v>
      </c>
      <c r="G16" s="17">
        <v>156354</v>
      </c>
      <c r="H16" s="18">
        <v>264356</v>
      </c>
      <c r="I16" s="52"/>
    </row>
    <row r="17" spans="2:9" s="5" customFormat="1" ht="10.5" customHeight="1">
      <c r="B17" s="188">
        <v>9</v>
      </c>
      <c r="C17" s="190" t="s">
        <v>131</v>
      </c>
      <c r="D17" s="24"/>
      <c r="E17" s="25"/>
      <c r="F17" s="16" t="s">
        <v>108</v>
      </c>
      <c r="G17" s="17">
        <v>4877</v>
      </c>
      <c r="H17" s="18">
        <v>6145</v>
      </c>
      <c r="I17" s="52"/>
    </row>
    <row r="18" spans="2:9" s="5" customFormat="1" ht="10.5" customHeight="1">
      <c r="B18" s="188">
        <v>10</v>
      </c>
      <c r="C18" s="167" t="s">
        <v>164</v>
      </c>
      <c r="D18" s="24"/>
      <c r="E18" s="25"/>
      <c r="F18" s="16" t="s">
        <v>108</v>
      </c>
      <c r="G18" s="17">
        <v>50341</v>
      </c>
      <c r="H18" s="18">
        <v>31715</v>
      </c>
      <c r="I18" s="52"/>
    </row>
    <row r="19" spans="2:9" s="5" customFormat="1" ht="10.5" customHeight="1">
      <c r="B19" s="188">
        <v>11</v>
      </c>
      <c r="C19" s="167" t="s">
        <v>165</v>
      </c>
      <c r="D19" s="24"/>
      <c r="E19" s="25"/>
      <c r="F19" s="16" t="s">
        <v>108</v>
      </c>
      <c r="G19" s="17">
        <v>51062</v>
      </c>
      <c r="H19" s="18">
        <v>21446</v>
      </c>
      <c r="I19" s="52"/>
    </row>
    <row r="20" spans="2:9" s="5" customFormat="1" ht="10.5" customHeight="1">
      <c r="B20" s="188">
        <v>12</v>
      </c>
      <c r="C20" s="167" t="s">
        <v>43</v>
      </c>
      <c r="D20" s="24"/>
      <c r="E20" s="25"/>
      <c r="F20" s="16" t="s">
        <v>108</v>
      </c>
      <c r="G20" s="17">
        <v>7090</v>
      </c>
      <c r="H20" s="18">
        <v>8933</v>
      </c>
      <c r="I20" s="52"/>
    </row>
    <row r="21" spans="2:9" s="5" customFormat="1" ht="10.5" customHeight="1">
      <c r="B21" s="188">
        <v>13</v>
      </c>
      <c r="C21" s="167" t="s">
        <v>44</v>
      </c>
      <c r="D21" s="24"/>
      <c r="E21" s="25"/>
      <c r="F21" s="16" t="s">
        <v>108</v>
      </c>
      <c r="G21" s="17">
        <v>159267</v>
      </c>
      <c r="H21" s="18">
        <v>401353</v>
      </c>
      <c r="I21" s="52"/>
    </row>
    <row r="22" spans="2:9" s="5" customFormat="1" ht="10.5" customHeight="1">
      <c r="B22" s="188">
        <v>14</v>
      </c>
      <c r="C22" s="167" t="s">
        <v>166</v>
      </c>
      <c r="D22" s="24">
        <f>G22*56.001</f>
        <v>8541328.521</v>
      </c>
      <c r="E22" s="25" t="s">
        <v>25</v>
      </c>
      <c r="F22" s="16" t="s">
        <v>78</v>
      </c>
      <c r="G22" s="17">
        <v>152521</v>
      </c>
      <c r="H22" s="18">
        <v>281858</v>
      </c>
      <c r="I22" s="52"/>
    </row>
    <row r="23" spans="2:9" s="5" customFormat="1" ht="29.25" customHeight="1">
      <c r="B23" s="188">
        <v>15</v>
      </c>
      <c r="C23" s="167" t="s">
        <v>471</v>
      </c>
      <c r="D23" s="24">
        <f>G23*56.001</f>
        <v>1935002.5529999998</v>
      </c>
      <c r="E23" s="25" t="s">
        <v>25</v>
      </c>
      <c r="F23" s="16" t="s">
        <v>78</v>
      </c>
      <c r="G23" s="17">
        <v>34553</v>
      </c>
      <c r="H23" s="18">
        <v>114028</v>
      </c>
      <c r="I23" s="50" t="s">
        <v>33</v>
      </c>
    </row>
    <row r="24" spans="2:9" s="5" customFormat="1" ht="10.5" customHeight="1">
      <c r="B24" s="188">
        <v>16</v>
      </c>
      <c r="C24" s="167" t="s">
        <v>168</v>
      </c>
      <c r="D24" s="24"/>
      <c r="E24" s="25"/>
      <c r="F24" s="16" t="s">
        <v>108</v>
      </c>
      <c r="G24" s="17">
        <v>580325</v>
      </c>
      <c r="H24" s="18">
        <v>73121</v>
      </c>
      <c r="I24" s="52"/>
    </row>
    <row r="25" spans="2:9" s="5" customFormat="1" ht="10.5" customHeight="1">
      <c r="B25" s="188">
        <v>17</v>
      </c>
      <c r="C25" s="167" t="s">
        <v>11</v>
      </c>
      <c r="D25" s="26">
        <f>G25*2</f>
        <v>1783924</v>
      </c>
      <c r="E25" s="25" t="s">
        <v>29</v>
      </c>
      <c r="F25" s="16" t="s">
        <v>79</v>
      </c>
      <c r="G25" s="17">
        <v>891962</v>
      </c>
      <c r="H25" s="18">
        <v>37462</v>
      </c>
      <c r="I25" s="50"/>
    </row>
    <row r="26" spans="2:9" s="5" customFormat="1" ht="10.5" customHeight="1">
      <c r="B26" s="188">
        <v>18</v>
      </c>
      <c r="C26" s="167" t="s">
        <v>169</v>
      </c>
      <c r="D26" s="24"/>
      <c r="E26" s="25"/>
      <c r="F26" s="16" t="s">
        <v>108</v>
      </c>
      <c r="G26" s="17">
        <v>1828</v>
      </c>
      <c r="H26" s="18">
        <v>4606</v>
      </c>
      <c r="I26" s="52"/>
    </row>
    <row r="27" spans="2:9" s="5" customFormat="1" ht="10.5" customHeight="1">
      <c r="B27" s="188">
        <v>19</v>
      </c>
      <c r="C27" s="167" t="s">
        <v>47</v>
      </c>
      <c r="D27" s="26"/>
      <c r="E27" s="25"/>
      <c r="F27" s="16" t="s">
        <v>108</v>
      </c>
      <c r="G27" s="17">
        <v>744</v>
      </c>
      <c r="H27" s="18">
        <v>1406</v>
      </c>
      <c r="I27" s="52"/>
    </row>
    <row r="28" spans="2:9" s="5" customFormat="1" ht="10.5" customHeight="1">
      <c r="B28" s="188">
        <v>20</v>
      </c>
      <c r="C28" s="167" t="s">
        <v>13</v>
      </c>
      <c r="D28" s="24"/>
      <c r="E28" s="25"/>
      <c r="F28" s="16" t="s">
        <v>108</v>
      </c>
      <c r="G28" s="17">
        <v>9491</v>
      </c>
      <c r="H28" s="18">
        <v>5980</v>
      </c>
      <c r="I28" s="52"/>
    </row>
    <row r="29" spans="2:9" s="5" customFormat="1" ht="10.5" customHeight="1">
      <c r="B29" s="188">
        <v>21</v>
      </c>
      <c r="C29" s="167" t="s">
        <v>1</v>
      </c>
      <c r="D29" s="24"/>
      <c r="E29" s="25"/>
      <c r="F29" s="16" t="s">
        <v>108</v>
      </c>
      <c r="G29" s="17">
        <v>114532</v>
      </c>
      <c r="H29" s="18">
        <v>14431</v>
      </c>
      <c r="I29" s="52"/>
    </row>
    <row r="30" spans="2:9" s="5" customFormat="1" ht="10.5" customHeight="1">
      <c r="B30" s="188">
        <v>22</v>
      </c>
      <c r="C30" s="167" t="s">
        <v>14</v>
      </c>
      <c r="D30" s="24">
        <f>G30*56.001</f>
        <v>12936.231</v>
      </c>
      <c r="E30" s="25" t="s">
        <v>25</v>
      </c>
      <c r="F30" s="16" t="s">
        <v>78</v>
      </c>
      <c r="G30" s="17">
        <v>231</v>
      </c>
      <c r="H30" s="18">
        <v>581</v>
      </c>
      <c r="I30" s="52"/>
    </row>
    <row r="31" spans="2:9" s="5" customFormat="1" ht="10.5" customHeight="1">
      <c r="B31" s="188">
        <v>23</v>
      </c>
      <c r="C31" s="167" t="s">
        <v>170</v>
      </c>
      <c r="D31" s="24"/>
      <c r="E31" s="25"/>
      <c r="F31" s="16" t="s">
        <v>108</v>
      </c>
      <c r="G31" s="17">
        <v>17641</v>
      </c>
      <c r="H31" s="18">
        <v>4446</v>
      </c>
      <c r="I31" s="52"/>
    </row>
    <row r="32" spans="2:9" s="5" customFormat="1" ht="22.5" customHeight="1">
      <c r="B32" s="188">
        <v>24</v>
      </c>
      <c r="C32" s="167" t="s">
        <v>172</v>
      </c>
      <c r="D32" s="24"/>
      <c r="E32" s="25"/>
      <c r="F32" s="16" t="s">
        <v>108</v>
      </c>
      <c r="G32" s="17">
        <v>9157</v>
      </c>
      <c r="H32" s="18">
        <v>1153</v>
      </c>
      <c r="I32" s="52"/>
    </row>
    <row r="33" spans="2:9" s="5" customFormat="1" ht="9.75" customHeight="1">
      <c r="B33" s="188">
        <v>25</v>
      </c>
      <c r="C33" s="167" t="s">
        <v>171</v>
      </c>
      <c r="D33" s="24"/>
      <c r="E33" s="25"/>
      <c r="F33" s="16" t="s">
        <v>108</v>
      </c>
      <c r="G33" s="17">
        <v>59127</v>
      </c>
      <c r="H33" s="18">
        <v>3902</v>
      </c>
      <c r="I33" s="52"/>
    </row>
    <row r="34" spans="2:9" s="5" customFormat="1" ht="10.5" customHeight="1">
      <c r="B34" s="188">
        <v>26</v>
      </c>
      <c r="C34" s="167" t="s">
        <v>173</v>
      </c>
      <c r="D34" s="24"/>
      <c r="E34" s="25"/>
      <c r="F34" s="16" t="s">
        <v>108</v>
      </c>
      <c r="G34" s="17">
        <v>1990</v>
      </c>
      <c r="H34" s="18">
        <v>83</v>
      </c>
      <c r="I34" s="52"/>
    </row>
    <row r="35" spans="2:9" s="5" customFormat="1" ht="22.5" customHeight="1">
      <c r="B35" s="188">
        <v>27</v>
      </c>
      <c r="C35" s="170" t="s">
        <v>434</v>
      </c>
      <c r="D35" s="26">
        <f>G35*12</f>
        <v>61968</v>
      </c>
      <c r="E35" s="59" t="s">
        <v>29</v>
      </c>
      <c r="F35" s="213" t="s">
        <v>194</v>
      </c>
      <c r="G35" s="160">
        <v>5164</v>
      </c>
      <c r="H35" s="158">
        <v>217</v>
      </c>
      <c r="I35" s="52"/>
    </row>
    <row r="36" spans="2:9" s="5" customFormat="1" ht="38.25" customHeight="1">
      <c r="B36" s="188">
        <v>28</v>
      </c>
      <c r="C36" s="170" t="s">
        <v>436</v>
      </c>
      <c r="D36" s="24">
        <f>G36*56.001</f>
        <v>778805.907</v>
      </c>
      <c r="E36" s="25" t="s">
        <v>25</v>
      </c>
      <c r="F36" s="162" t="s">
        <v>78</v>
      </c>
      <c r="G36" s="160">
        <v>13907</v>
      </c>
      <c r="H36" s="158">
        <v>35046</v>
      </c>
      <c r="I36" s="52"/>
    </row>
    <row r="37" spans="2:9" s="5" customFormat="1" ht="54">
      <c r="B37" s="188">
        <v>29</v>
      </c>
      <c r="C37" s="167" t="s">
        <v>435</v>
      </c>
      <c r="D37" s="24">
        <f>G37*56.001</f>
        <v>600890.73</v>
      </c>
      <c r="E37" s="25" t="s">
        <v>25</v>
      </c>
      <c r="F37" s="16" t="s">
        <v>78</v>
      </c>
      <c r="G37" s="17">
        <v>10730</v>
      </c>
      <c r="H37" s="18">
        <v>9013</v>
      </c>
      <c r="I37" s="52"/>
    </row>
    <row r="38" spans="2:9" s="5" customFormat="1" ht="10.5" customHeight="1">
      <c r="B38" s="188">
        <v>30</v>
      </c>
      <c r="C38" s="167" t="s">
        <v>17</v>
      </c>
      <c r="D38" s="24">
        <f>G38*56.001</f>
        <v>1081435.311</v>
      </c>
      <c r="E38" s="25" t="s">
        <v>25</v>
      </c>
      <c r="F38" s="16" t="s">
        <v>78</v>
      </c>
      <c r="G38" s="17">
        <v>19311</v>
      </c>
      <c r="H38" s="18">
        <v>48664</v>
      </c>
      <c r="I38" s="52"/>
    </row>
    <row r="39" spans="2:9" s="5" customFormat="1" ht="54" customHeight="1">
      <c r="B39" s="188">
        <v>31</v>
      </c>
      <c r="C39" s="167" t="s">
        <v>461</v>
      </c>
      <c r="D39" s="24">
        <f aca="true" t="shared" si="1" ref="D39:D46">G39*56.001</f>
        <v>68813580.792</v>
      </c>
      <c r="E39" s="25" t="s">
        <v>25</v>
      </c>
      <c r="F39" s="16" t="s">
        <v>78</v>
      </c>
      <c r="G39" s="17">
        <v>1228792</v>
      </c>
      <c r="H39" s="18">
        <v>516092</v>
      </c>
      <c r="I39" s="53" t="s">
        <v>122</v>
      </c>
    </row>
    <row r="40" spans="2:9" s="5" customFormat="1" ht="22.5" customHeight="1">
      <c r="B40" s="188">
        <v>32</v>
      </c>
      <c r="C40" s="167" t="s">
        <v>175</v>
      </c>
      <c r="D40" s="24">
        <f t="shared" si="1"/>
        <v>2223687.708</v>
      </c>
      <c r="E40" s="59" t="s">
        <v>25</v>
      </c>
      <c r="F40" s="16" t="s">
        <v>78</v>
      </c>
      <c r="G40" s="17">
        <v>39708</v>
      </c>
      <c r="H40" s="18">
        <v>12628</v>
      </c>
      <c r="I40" s="52"/>
    </row>
    <row r="41" spans="2:9" s="5" customFormat="1" ht="10.5" customHeight="1">
      <c r="B41" s="188">
        <v>33</v>
      </c>
      <c r="C41" s="167" t="s">
        <v>447</v>
      </c>
      <c r="D41" s="24">
        <f t="shared" si="1"/>
        <v>2077581.099</v>
      </c>
      <c r="E41" s="59" t="s">
        <v>25</v>
      </c>
      <c r="F41" s="16" t="s">
        <v>78</v>
      </c>
      <c r="G41" s="17">
        <v>37099</v>
      </c>
      <c r="H41" s="18">
        <v>14023</v>
      </c>
      <c r="I41" s="54"/>
    </row>
    <row r="42" spans="2:9" s="5" customFormat="1" ht="10.5" customHeight="1">
      <c r="B42" s="188">
        <v>34</v>
      </c>
      <c r="C42" s="167" t="s">
        <v>16</v>
      </c>
      <c r="D42" s="24">
        <f t="shared" si="1"/>
        <v>35466217.313999996</v>
      </c>
      <c r="E42" s="59" t="s">
        <v>25</v>
      </c>
      <c r="F42" s="16" t="s">
        <v>78</v>
      </c>
      <c r="G42" s="17">
        <v>633314</v>
      </c>
      <c r="H42" s="18">
        <v>212794</v>
      </c>
      <c r="I42" s="52"/>
    </row>
    <row r="43" spans="2:9" s="5" customFormat="1" ht="10.5" customHeight="1">
      <c r="B43" s="188">
        <v>35</v>
      </c>
      <c r="C43" s="167" t="s">
        <v>178</v>
      </c>
      <c r="D43" s="24">
        <f t="shared" si="1"/>
        <v>13048625.007</v>
      </c>
      <c r="E43" s="59" t="s">
        <v>25</v>
      </c>
      <c r="F43" s="16" t="s">
        <v>78</v>
      </c>
      <c r="G43" s="17">
        <v>233007</v>
      </c>
      <c r="H43" s="18">
        <v>29359</v>
      </c>
      <c r="I43" s="52"/>
    </row>
    <row r="44" spans="2:9" s="5" customFormat="1" ht="10.5" customHeight="1">
      <c r="B44" s="188">
        <v>36</v>
      </c>
      <c r="C44" s="167" t="s">
        <v>177</v>
      </c>
      <c r="D44" s="24">
        <f t="shared" si="1"/>
        <v>17690659.899</v>
      </c>
      <c r="E44" s="59" t="s">
        <v>25</v>
      </c>
      <c r="F44" s="16" t="s">
        <v>78</v>
      </c>
      <c r="G44" s="17">
        <v>315899</v>
      </c>
      <c r="H44" s="18">
        <v>39803</v>
      </c>
      <c r="I44" s="52"/>
    </row>
    <row r="45" spans="2:9" s="5" customFormat="1" ht="22.5" customHeight="1">
      <c r="B45" s="188">
        <v>37</v>
      </c>
      <c r="C45" s="167" t="s">
        <v>437</v>
      </c>
      <c r="D45" s="24">
        <f t="shared" si="1"/>
        <v>2202015.321</v>
      </c>
      <c r="E45" s="59" t="s">
        <v>25</v>
      </c>
      <c r="F45" s="16" t="s">
        <v>78</v>
      </c>
      <c r="G45" s="17">
        <v>39321</v>
      </c>
      <c r="H45" s="18">
        <v>9909</v>
      </c>
      <c r="I45" s="52"/>
    </row>
    <row r="46" spans="2:9" s="5" customFormat="1" ht="22.5" customHeight="1">
      <c r="B46" s="188">
        <v>38</v>
      </c>
      <c r="C46" s="167" t="s">
        <v>179</v>
      </c>
      <c r="D46" s="24">
        <f t="shared" si="1"/>
        <v>13036528.791</v>
      </c>
      <c r="E46" s="59" t="s">
        <v>25</v>
      </c>
      <c r="F46" s="16" t="s">
        <v>78</v>
      </c>
      <c r="G46" s="17">
        <v>232791</v>
      </c>
      <c r="H46" s="18">
        <v>87995</v>
      </c>
      <c r="I46" s="52"/>
    </row>
    <row r="47" spans="2:9" s="5" customFormat="1" ht="10.5" customHeight="1">
      <c r="B47" s="188">
        <v>39</v>
      </c>
      <c r="C47" s="167" t="s">
        <v>438</v>
      </c>
      <c r="D47" s="24">
        <f aca="true" t="shared" si="2" ref="D47:D52">G47*56.001</f>
        <v>1187669.2079999999</v>
      </c>
      <c r="E47" s="59" t="s">
        <v>25</v>
      </c>
      <c r="F47" s="16" t="s">
        <v>78</v>
      </c>
      <c r="G47" s="17">
        <v>21208</v>
      </c>
      <c r="H47" s="18">
        <v>16033</v>
      </c>
      <c r="I47" s="52"/>
    </row>
    <row r="48" spans="2:9" s="5" customFormat="1" ht="37.5" customHeight="1">
      <c r="B48" s="188">
        <v>40</v>
      </c>
      <c r="C48" s="167" t="s">
        <v>439</v>
      </c>
      <c r="D48" s="24">
        <f t="shared" si="2"/>
        <v>3254890.122</v>
      </c>
      <c r="E48" s="59" t="s">
        <v>25</v>
      </c>
      <c r="F48" s="16" t="s">
        <v>78</v>
      </c>
      <c r="G48" s="17">
        <v>58122</v>
      </c>
      <c r="H48" s="18">
        <v>146469</v>
      </c>
      <c r="I48" s="52"/>
    </row>
    <row r="49" spans="2:9" s="5" customFormat="1" ht="30.75" customHeight="1">
      <c r="B49" s="188">
        <v>41</v>
      </c>
      <c r="C49" s="167" t="s">
        <v>183</v>
      </c>
      <c r="D49" s="24">
        <f t="shared" si="2"/>
        <v>380246.79</v>
      </c>
      <c r="E49" s="59" t="s">
        <v>25</v>
      </c>
      <c r="F49" s="16" t="s">
        <v>78</v>
      </c>
      <c r="G49" s="17">
        <v>6790</v>
      </c>
      <c r="H49" s="18">
        <v>6930</v>
      </c>
      <c r="I49" s="52"/>
    </row>
    <row r="50" spans="2:9" s="5" customFormat="1" ht="10.5" customHeight="1">
      <c r="B50" s="188">
        <v>42</v>
      </c>
      <c r="C50" s="167" t="s">
        <v>433</v>
      </c>
      <c r="D50" s="24">
        <f t="shared" si="2"/>
        <v>1175180.9849999999</v>
      </c>
      <c r="E50" s="59" t="s">
        <v>25</v>
      </c>
      <c r="F50" s="16" t="s">
        <v>78</v>
      </c>
      <c r="G50" s="17">
        <v>20985</v>
      </c>
      <c r="H50" s="18">
        <v>35255</v>
      </c>
      <c r="I50" s="52"/>
    </row>
    <row r="51" spans="2:9" s="5" customFormat="1" ht="10.5" customHeight="1">
      <c r="B51" s="188">
        <v>43</v>
      </c>
      <c r="C51" s="167" t="s">
        <v>180</v>
      </c>
      <c r="D51" s="24">
        <f t="shared" si="2"/>
        <v>168115.00199999998</v>
      </c>
      <c r="E51" s="59" t="s">
        <v>25</v>
      </c>
      <c r="F51" s="16" t="s">
        <v>78</v>
      </c>
      <c r="G51" s="17">
        <v>3002</v>
      </c>
      <c r="H51" s="18">
        <v>9780</v>
      </c>
      <c r="I51" s="52"/>
    </row>
    <row r="52" spans="2:9" s="5" customFormat="1" ht="10.5" customHeight="1">
      <c r="B52" s="188">
        <v>44</v>
      </c>
      <c r="C52" s="167" t="s">
        <v>2</v>
      </c>
      <c r="D52" s="24">
        <f t="shared" si="2"/>
        <v>1762855.4789999998</v>
      </c>
      <c r="E52" s="59" t="s">
        <v>25</v>
      </c>
      <c r="F52" s="16" t="s">
        <v>78</v>
      </c>
      <c r="G52" s="17">
        <v>31479</v>
      </c>
      <c r="H52" s="18">
        <v>59494</v>
      </c>
      <c r="I52" s="52"/>
    </row>
    <row r="53" spans="2:9" s="5" customFormat="1" ht="10.5" customHeight="1">
      <c r="B53" s="188">
        <v>45</v>
      </c>
      <c r="C53" s="167" t="s">
        <v>3</v>
      </c>
      <c r="D53" s="26">
        <f>G53*100</f>
        <v>64628200</v>
      </c>
      <c r="E53" s="59" t="s">
        <v>29</v>
      </c>
      <c r="F53" s="16" t="s">
        <v>84</v>
      </c>
      <c r="G53" s="17">
        <v>646282</v>
      </c>
      <c r="H53" s="18">
        <v>81432</v>
      </c>
      <c r="I53" s="52"/>
    </row>
    <row r="54" spans="2:9" s="5" customFormat="1" ht="22.5" customHeight="1">
      <c r="B54" s="188">
        <v>46</v>
      </c>
      <c r="C54" s="167" t="s">
        <v>181</v>
      </c>
      <c r="D54" s="24">
        <f>G54*56.001</f>
        <v>76105.359</v>
      </c>
      <c r="E54" s="59" t="s">
        <v>25</v>
      </c>
      <c r="F54" s="16" t="s">
        <v>78</v>
      </c>
      <c r="G54" s="17">
        <v>1359</v>
      </c>
      <c r="H54" s="18">
        <v>4278</v>
      </c>
      <c r="I54" s="52"/>
    </row>
    <row r="55" spans="2:9" s="5" customFormat="1" ht="10.5" customHeight="1">
      <c r="B55" s="188">
        <v>47</v>
      </c>
      <c r="C55" s="167" t="s">
        <v>466</v>
      </c>
      <c r="D55" s="24">
        <f>G55*56.001</f>
        <v>1717886.676</v>
      </c>
      <c r="E55" s="59" t="s">
        <v>25</v>
      </c>
      <c r="F55" s="16" t="s">
        <v>78</v>
      </c>
      <c r="G55" s="159">
        <v>30676</v>
      </c>
      <c r="H55" s="157">
        <v>32211</v>
      </c>
      <c r="I55" s="52"/>
    </row>
    <row r="56" spans="2:9" s="5" customFormat="1" ht="41.25" customHeight="1">
      <c r="B56" s="188">
        <v>48</v>
      </c>
      <c r="C56" s="167" t="s">
        <v>449</v>
      </c>
      <c r="D56" s="24">
        <f>G56*56.001</f>
        <v>4357437.81</v>
      </c>
      <c r="E56" s="59" t="s">
        <v>25</v>
      </c>
      <c r="F56" s="161" t="s">
        <v>78</v>
      </c>
      <c r="G56" s="159">
        <v>77810</v>
      </c>
      <c r="H56" s="157">
        <v>163402</v>
      </c>
      <c r="I56" s="52"/>
    </row>
    <row r="57" spans="2:9" s="5" customFormat="1" ht="10.5" customHeight="1">
      <c r="B57" s="188">
        <v>49</v>
      </c>
      <c r="C57" s="167" t="s">
        <v>441</v>
      </c>
      <c r="D57" s="154">
        <f>G57*6.820992</f>
        <v>691266.613248</v>
      </c>
      <c r="E57" s="156" t="s">
        <v>31</v>
      </c>
      <c r="F57" s="16" t="s">
        <v>82</v>
      </c>
      <c r="G57" s="17">
        <v>101344</v>
      </c>
      <c r="H57" s="18">
        <v>106412</v>
      </c>
      <c r="I57" s="53"/>
    </row>
    <row r="58" spans="2:9" s="5" customFormat="1" ht="10.5" customHeight="1">
      <c r="B58" s="188">
        <v>50</v>
      </c>
      <c r="C58" s="167" t="s">
        <v>7</v>
      </c>
      <c r="D58" s="24">
        <f>G58*56.001</f>
        <v>3258250.182</v>
      </c>
      <c r="E58" s="59" t="s">
        <v>25</v>
      </c>
      <c r="F58" s="16" t="s">
        <v>78</v>
      </c>
      <c r="G58" s="17">
        <v>58182</v>
      </c>
      <c r="H58" s="18">
        <v>4888</v>
      </c>
      <c r="I58" s="52"/>
    </row>
    <row r="59" spans="2:9" s="5" customFormat="1" ht="10.5" customHeight="1">
      <c r="B59" s="188">
        <v>51</v>
      </c>
      <c r="C59" s="170" t="s">
        <v>8</v>
      </c>
      <c r="D59" s="24">
        <f>G59*56.001</f>
        <v>320176421.334</v>
      </c>
      <c r="E59" s="59" t="s">
        <v>25</v>
      </c>
      <c r="F59" s="161" t="s">
        <v>78</v>
      </c>
      <c r="G59" s="159">
        <v>5717334</v>
      </c>
      <c r="H59" s="157">
        <v>137216</v>
      </c>
      <c r="I59" s="53"/>
    </row>
    <row r="60" spans="2:9" s="5" customFormat="1" ht="22.5" customHeight="1">
      <c r="B60" s="188">
        <v>52</v>
      </c>
      <c r="C60" s="170" t="s">
        <v>442</v>
      </c>
      <c r="D60" s="24">
        <f>G60*56.001</f>
        <v>263652.708</v>
      </c>
      <c r="E60" s="25" t="s">
        <v>25</v>
      </c>
      <c r="F60" s="161" t="s">
        <v>78</v>
      </c>
      <c r="G60" s="159">
        <v>4708</v>
      </c>
      <c r="H60" s="157">
        <v>2485</v>
      </c>
      <c r="I60" s="52"/>
    </row>
    <row r="61" spans="2:9" s="5" customFormat="1" ht="10.5" customHeight="1">
      <c r="B61" s="188">
        <v>53</v>
      </c>
      <c r="C61" s="170" t="s">
        <v>67</v>
      </c>
      <c r="D61" s="24">
        <f>G61*56.001</f>
        <v>72577.296</v>
      </c>
      <c r="E61" s="25" t="s">
        <v>25</v>
      </c>
      <c r="F61" s="161" t="s">
        <v>78</v>
      </c>
      <c r="G61" s="159">
        <v>1296</v>
      </c>
      <c r="H61" s="157">
        <v>925</v>
      </c>
      <c r="I61" s="52"/>
    </row>
    <row r="62" spans="2:9" s="5" customFormat="1" ht="10.5" customHeight="1">
      <c r="B62" s="188">
        <v>54</v>
      </c>
      <c r="C62" s="170" t="s">
        <v>184</v>
      </c>
      <c r="D62" s="24">
        <f>G62*56.001</f>
        <v>243212.343</v>
      </c>
      <c r="E62" s="25" t="s">
        <v>25</v>
      </c>
      <c r="F62" s="161" t="s">
        <v>78</v>
      </c>
      <c r="G62" s="159">
        <v>4343</v>
      </c>
      <c r="H62" s="157">
        <v>365</v>
      </c>
      <c r="I62" s="52"/>
    </row>
    <row r="63" spans="2:9" s="5" customFormat="1" ht="10.5" customHeight="1">
      <c r="B63" s="188">
        <v>55</v>
      </c>
      <c r="C63" s="170" t="s">
        <v>147</v>
      </c>
      <c r="D63" s="26">
        <f>G63*1000</f>
        <v>101033000</v>
      </c>
      <c r="E63" s="25" t="s">
        <v>29</v>
      </c>
      <c r="F63" s="161" t="s">
        <v>83</v>
      </c>
      <c r="G63" s="159">
        <v>101033</v>
      </c>
      <c r="H63" s="157">
        <v>165492</v>
      </c>
      <c r="I63" s="52"/>
    </row>
    <row r="64" spans="2:9" s="5" customFormat="1" ht="10.5" customHeight="1">
      <c r="B64" s="188">
        <v>56</v>
      </c>
      <c r="C64" s="170" t="s">
        <v>37</v>
      </c>
      <c r="D64" s="24">
        <f>G64*56.001</f>
        <v>61041.09</v>
      </c>
      <c r="E64" s="25" t="s">
        <v>25</v>
      </c>
      <c r="F64" s="161" t="s">
        <v>78</v>
      </c>
      <c r="G64" s="159">
        <v>1090</v>
      </c>
      <c r="H64" s="157">
        <v>92</v>
      </c>
      <c r="I64" s="52"/>
    </row>
    <row r="65" spans="2:9" s="5" customFormat="1" ht="10.5" customHeight="1">
      <c r="B65" s="188">
        <v>57</v>
      </c>
      <c r="C65" s="170" t="s">
        <v>20</v>
      </c>
      <c r="D65" s="24">
        <f>G65*6.820992</f>
        <v>113146.615296</v>
      </c>
      <c r="E65" s="25" t="s">
        <v>31</v>
      </c>
      <c r="F65" s="161" t="s">
        <v>36</v>
      </c>
      <c r="G65" s="159">
        <v>16588</v>
      </c>
      <c r="H65" s="157">
        <v>75247</v>
      </c>
      <c r="I65" s="52"/>
    </row>
    <row r="66" spans="2:9" s="5" customFormat="1" ht="10.5" customHeight="1">
      <c r="B66" s="188">
        <v>58</v>
      </c>
      <c r="C66" s="170" t="s">
        <v>21</v>
      </c>
      <c r="D66" s="26">
        <f>G66*100</f>
        <v>409000</v>
      </c>
      <c r="E66" s="25" t="s">
        <v>29</v>
      </c>
      <c r="F66" s="161" t="s">
        <v>84</v>
      </c>
      <c r="G66" s="159">
        <v>4090</v>
      </c>
      <c r="H66" s="157">
        <v>2060</v>
      </c>
      <c r="I66" s="52"/>
    </row>
    <row r="67" spans="2:9" s="5" customFormat="1" ht="10.5" customHeight="1">
      <c r="B67" s="188">
        <v>59</v>
      </c>
      <c r="C67" s="170" t="s">
        <v>22</v>
      </c>
      <c r="D67" s="24"/>
      <c r="E67" s="25"/>
      <c r="F67" s="161" t="s">
        <v>34</v>
      </c>
      <c r="G67" s="159">
        <v>391809</v>
      </c>
      <c r="H67" s="157">
        <v>32912</v>
      </c>
      <c r="I67" s="52"/>
    </row>
    <row r="68" spans="2:9" s="5" customFormat="1" ht="10.5" customHeight="1">
      <c r="B68" s="188">
        <v>60</v>
      </c>
      <c r="C68" s="170" t="s">
        <v>23</v>
      </c>
      <c r="D68" s="24"/>
      <c r="E68" s="25"/>
      <c r="F68" s="161" t="s">
        <v>34</v>
      </c>
      <c r="G68" s="159">
        <v>66070</v>
      </c>
      <c r="H68" s="157">
        <v>24974</v>
      </c>
      <c r="I68" s="52"/>
    </row>
    <row r="69" spans="2:9" s="5" customFormat="1" ht="10.5" customHeight="1">
      <c r="B69" s="188">
        <v>61</v>
      </c>
      <c r="C69" s="168" t="s">
        <v>182</v>
      </c>
      <c r="D69" s="27">
        <f>G69*56.001</f>
        <v>5548355.075999999</v>
      </c>
      <c r="E69" s="28" t="s">
        <v>25</v>
      </c>
      <c r="F69" s="19" t="s">
        <v>78</v>
      </c>
      <c r="G69" s="20">
        <v>99076</v>
      </c>
      <c r="H69" s="21">
        <v>8322</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7806345</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2547460</v>
      </c>
      <c r="I73" s="52"/>
    </row>
    <row r="74" spans="2:9" s="5" customFormat="1" ht="22.5" customHeight="1">
      <c r="B74" s="188"/>
      <c r="C74" s="10" t="s">
        <v>110</v>
      </c>
      <c r="D74" s="11"/>
      <c r="E74" s="12"/>
      <c r="F74" s="164"/>
      <c r="G74" s="13"/>
      <c r="H74" s="200"/>
      <c r="I74" s="52"/>
    </row>
    <row r="75" spans="2:8" s="5" customFormat="1" ht="10.5" customHeight="1">
      <c r="B75" s="188"/>
      <c r="C75" s="199" t="s">
        <v>203</v>
      </c>
      <c r="D75" s="11"/>
      <c r="E75" s="12"/>
      <c r="F75" s="164"/>
      <c r="G75" s="13"/>
      <c r="H75" s="200">
        <v>1728360</v>
      </c>
    </row>
    <row r="76" spans="2:9" s="5" customFormat="1" ht="10.5" customHeight="1">
      <c r="B76" s="188"/>
      <c r="C76" s="199" t="s">
        <v>112</v>
      </c>
      <c r="D76" s="11"/>
      <c r="E76" s="12"/>
      <c r="F76" s="164"/>
      <c r="G76" s="13"/>
      <c r="H76" s="201">
        <v>229797</v>
      </c>
      <c r="I76" s="52"/>
    </row>
    <row r="77" spans="2:9" s="5" customFormat="1" ht="6" customHeight="1">
      <c r="B77" s="188"/>
      <c r="C77" s="199"/>
      <c r="D77" s="11"/>
      <c r="E77" s="12"/>
      <c r="F77" s="164"/>
      <c r="G77" s="13"/>
      <c r="H77" s="200"/>
      <c r="I77" s="52"/>
    </row>
    <row r="78" spans="2:10" s="5" customFormat="1" ht="10.5" customHeight="1">
      <c r="B78" s="188"/>
      <c r="C78" s="10"/>
      <c r="D78" s="11"/>
      <c r="E78" s="12"/>
      <c r="F78" s="178" t="s">
        <v>89</v>
      </c>
      <c r="G78" s="13"/>
      <c r="H78" s="192">
        <f>SUM(H71:H76)</f>
        <v>12311962</v>
      </c>
      <c r="I78" s="53" t="s">
        <v>122</v>
      </c>
      <c r="J78" s="50"/>
    </row>
    <row r="79" spans="2:9" s="5" customFormat="1" ht="6" customHeight="1">
      <c r="B79" s="188"/>
      <c r="C79" s="10"/>
      <c r="D79" s="11"/>
      <c r="E79" s="12"/>
      <c r="F79" s="178"/>
      <c r="G79" s="13"/>
      <c r="H79" s="192"/>
      <c r="I79" s="52"/>
    </row>
    <row r="80" spans="2:9" s="5" customFormat="1" ht="10.5" customHeight="1">
      <c r="B80" s="34"/>
      <c r="C80" s="10"/>
      <c r="D80" s="11"/>
      <c r="E80" s="12"/>
      <c r="F80" s="58"/>
      <c r="G80" s="13"/>
      <c r="H80" s="43"/>
      <c r="I80" s="52"/>
    </row>
    <row r="81" spans="2:9" s="5" customFormat="1" ht="23.25" customHeight="1">
      <c r="B81" s="217" t="s">
        <v>26</v>
      </c>
      <c r="C81" s="388" t="s">
        <v>162</v>
      </c>
      <c r="D81" s="388"/>
      <c r="E81" s="388"/>
      <c r="F81" s="388"/>
      <c r="G81" s="388"/>
      <c r="H81" s="388"/>
      <c r="I81" s="52"/>
    </row>
    <row r="82" spans="2:9" s="5" customFormat="1" ht="50.25" customHeight="1">
      <c r="B82" s="151"/>
      <c r="C82" s="7"/>
      <c r="D82" s="8"/>
      <c r="E82" s="9"/>
      <c r="F82" s="3"/>
      <c r="G82" s="15"/>
      <c r="H82" s="15"/>
      <c r="I82" s="52"/>
    </row>
    <row r="83" spans="2:9" s="5" customFormat="1" ht="11.25">
      <c r="B83" s="29" t="s">
        <v>402</v>
      </c>
      <c r="C83" s="7"/>
      <c r="D83" s="8"/>
      <c r="E83" s="9"/>
      <c r="F83" s="3"/>
      <c r="G83" s="15"/>
      <c r="H83" s="15"/>
      <c r="I83" s="52"/>
    </row>
    <row r="84" spans="2:9" s="5" customFormat="1" ht="9">
      <c r="B84" s="151"/>
      <c r="C84" s="7"/>
      <c r="D84" s="8"/>
      <c r="E84" s="9"/>
      <c r="F84" s="3"/>
      <c r="G84" s="15"/>
      <c r="H84" s="15"/>
      <c r="I84" s="52"/>
    </row>
    <row r="85" spans="2:12" s="67" customFormat="1" ht="36" customHeight="1">
      <c r="B85" s="125"/>
      <c r="C85" s="339" t="s">
        <v>489</v>
      </c>
      <c r="D85" s="339"/>
      <c r="E85" s="339"/>
      <c r="F85" s="339"/>
      <c r="G85" s="339"/>
      <c r="H85" s="339"/>
      <c r="I85" s="66"/>
      <c r="L85" s="68"/>
    </row>
    <row r="86" spans="2:16" s="7" customFormat="1" ht="9">
      <c r="B86" s="151"/>
      <c r="D86" s="8"/>
      <c r="E86" s="9"/>
      <c r="F86" s="3"/>
      <c r="G86" s="4"/>
      <c r="H86" s="4"/>
      <c r="I86" s="52"/>
      <c r="J86" s="5"/>
      <c r="K86" s="5"/>
      <c r="L86" s="5"/>
      <c r="M86" s="5"/>
      <c r="N86" s="5"/>
      <c r="O86" s="5"/>
      <c r="P86" s="5"/>
    </row>
    <row r="87" spans="2:16" s="7" customFormat="1" ht="49.5" customHeight="1">
      <c r="B87" s="51" t="s">
        <v>33</v>
      </c>
      <c r="C87" s="360" t="s">
        <v>518</v>
      </c>
      <c r="D87" s="360"/>
      <c r="E87" s="360"/>
      <c r="F87" s="360"/>
      <c r="G87" s="360"/>
      <c r="H87" s="360"/>
      <c r="I87" s="202"/>
      <c r="J87" s="5"/>
      <c r="K87" s="5"/>
      <c r="L87" s="5"/>
      <c r="M87" s="5"/>
      <c r="N87" s="5"/>
      <c r="O87" s="5"/>
      <c r="P87" s="5"/>
    </row>
    <row r="88" spans="2:16" s="7" customFormat="1" ht="9">
      <c r="B88" s="151"/>
      <c r="D88" s="8"/>
      <c r="E88" s="9"/>
      <c r="F88" s="3"/>
      <c r="G88" s="4"/>
      <c r="H88" s="4"/>
      <c r="I88" s="52"/>
      <c r="J88" s="5"/>
      <c r="K88" s="5"/>
      <c r="L88" s="5"/>
      <c r="M88" s="5"/>
      <c r="N88" s="5"/>
      <c r="O88" s="5"/>
      <c r="P88" s="5"/>
    </row>
    <row r="89" spans="2:16" s="7" customFormat="1" ht="9">
      <c r="B89" s="151"/>
      <c r="D89" s="8"/>
      <c r="E89" s="9"/>
      <c r="F89" s="3"/>
      <c r="G89" s="4"/>
      <c r="H89" s="4"/>
      <c r="I89" s="52"/>
      <c r="J89" s="5"/>
      <c r="K89" s="5"/>
      <c r="L89" s="5"/>
      <c r="M89" s="5"/>
      <c r="N89" s="5"/>
      <c r="O89" s="5"/>
      <c r="P89" s="5"/>
    </row>
    <row r="90" spans="2:16" s="7" customFormat="1" ht="9">
      <c r="B90" s="151"/>
      <c r="D90" s="8"/>
      <c r="E90" s="9"/>
      <c r="F90" s="3"/>
      <c r="G90" s="4"/>
      <c r="H90" s="4"/>
      <c r="I90" s="52"/>
      <c r="J90" s="5"/>
      <c r="K90" s="5"/>
      <c r="L90" s="5"/>
      <c r="M90" s="5"/>
      <c r="N90" s="5"/>
      <c r="O90" s="5"/>
      <c r="P90" s="5"/>
    </row>
    <row r="91" spans="2:16" s="7" customFormat="1" ht="9">
      <c r="B91" s="151"/>
      <c r="D91" s="8"/>
      <c r="E91" s="9"/>
      <c r="F91" s="3"/>
      <c r="G91" s="4"/>
      <c r="H91" s="4"/>
      <c r="I91" s="52"/>
      <c r="J91" s="5"/>
      <c r="K91" s="5"/>
      <c r="L91" s="5"/>
      <c r="M91" s="5"/>
      <c r="N91" s="5"/>
      <c r="O91" s="5"/>
      <c r="P91" s="5"/>
    </row>
    <row r="92" spans="2:16" s="7" customFormat="1" ht="9">
      <c r="B92" s="151"/>
      <c r="D92" s="8"/>
      <c r="E92" s="9"/>
      <c r="F92" s="3"/>
      <c r="G92" s="4"/>
      <c r="H92" s="4"/>
      <c r="I92" s="52"/>
      <c r="J92" s="5"/>
      <c r="K92" s="5"/>
      <c r="L92" s="5"/>
      <c r="M92" s="5"/>
      <c r="N92" s="5"/>
      <c r="O92" s="5"/>
      <c r="P92" s="5"/>
    </row>
    <row r="93" spans="2:16" s="7" customFormat="1" ht="9">
      <c r="B93" s="151"/>
      <c r="D93" s="8"/>
      <c r="E93" s="9"/>
      <c r="F93" s="3"/>
      <c r="G93" s="4"/>
      <c r="H93" s="4"/>
      <c r="I93" s="52"/>
      <c r="J93" s="5"/>
      <c r="K93" s="5"/>
      <c r="L93" s="5"/>
      <c r="M93" s="5"/>
      <c r="N93" s="5"/>
      <c r="O93" s="5"/>
      <c r="P93" s="5"/>
    </row>
    <row r="94" spans="2:16" s="7" customFormat="1" ht="9">
      <c r="B94" s="151"/>
      <c r="D94" s="8"/>
      <c r="E94" s="9"/>
      <c r="F94" s="3"/>
      <c r="G94" s="4"/>
      <c r="H94" s="4"/>
      <c r="I94" s="52"/>
      <c r="J94" s="5"/>
      <c r="K94" s="5"/>
      <c r="L94" s="5"/>
      <c r="M94" s="5"/>
      <c r="N94" s="5"/>
      <c r="O94" s="5"/>
      <c r="P94" s="5"/>
    </row>
    <row r="95" spans="2:16" s="7" customFormat="1" ht="9">
      <c r="B95" s="151"/>
      <c r="D95" s="8"/>
      <c r="E95" s="9"/>
      <c r="F95" s="3"/>
      <c r="G95" s="4"/>
      <c r="H95" s="4"/>
      <c r="I95" s="52"/>
      <c r="J95" s="5"/>
      <c r="K95" s="5"/>
      <c r="L95" s="5"/>
      <c r="M95" s="5"/>
      <c r="N95" s="5"/>
      <c r="O95" s="5"/>
      <c r="P95" s="5"/>
    </row>
    <row r="96" spans="2:16" s="7" customFormat="1" ht="9">
      <c r="B96" s="151"/>
      <c r="D96" s="8"/>
      <c r="E96" s="9"/>
      <c r="F96" s="3"/>
      <c r="G96" s="4"/>
      <c r="H96" s="4"/>
      <c r="I96" s="52"/>
      <c r="J96" s="5"/>
      <c r="K96" s="5"/>
      <c r="L96" s="5"/>
      <c r="M96" s="5"/>
      <c r="N96" s="5"/>
      <c r="O96" s="5"/>
      <c r="P96" s="5"/>
    </row>
    <row r="97" spans="2:16" s="7" customFormat="1" ht="9">
      <c r="B97" s="151"/>
      <c r="D97" s="8"/>
      <c r="E97" s="9"/>
      <c r="F97" s="3"/>
      <c r="G97" s="4"/>
      <c r="H97" s="4"/>
      <c r="I97" s="52"/>
      <c r="J97" s="5"/>
      <c r="K97" s="5"/>
      <c r="L97" s="5"/>
      <c r="M97" s="5"/>
      <c r="N97" s="5"/>
      <c r="O97" s="5"/>
      <c r="P97" s="5"/>
    </row>
    <row r="98" spans="2:16" s="7" customFormat="1" ht="9">
      <c r="B98" s="151"/>
      <c r="D98" s="8"/>
      <c r="E98" s="9"/>
      <c r="F98" s="3"/>
      <c r="G98" s="4"/>
      <c r="H98" s="4"/>
      <c r="I98" s="52"/>
      <c r="J98" s="5"/>
      <c r="K98" s="5"/>
      <c r="L98" s="5"/>
      <c r="M98" s="5"/>
      <c r="N98" s="5"/>
      <c r="O98" s="5"/>
      <c r="P98" s="5"/>
    </row>
    <row r="99" spans="2:16" s="7" customFormat="1" ht="9">
      <c r="B99" s="151"/>
      <c r="D99" s="8"/>
      <c r="E99" s="9"/>
      <c r="F99" s="3"/>
      <c r="G99" s="4"/>
      <c r="H99" s="4"/>
      <c r="I99" s="52"/>
      <c r="J99" s="5"/>
      <c r="K99" s="5"/>
      <c r="L99" s="5"/>
      <c r="M99" s="5"/>
      <c r="N99" s="5"/>
      <c r="O99" s="5"/>
      <c r="P99" s="5"/>
    </row>
    <row r="100" spans="2:16" s="7" customFormat="1" ht="9">
      <c r="B100" s="151"/>
      <c r="D100" s="8"/>
      <c r="E100" s="9"/>
      <c r="F100" s="3"/>
      <c r="G100" s="4"/>
      <c r="H100" s="4"/>
      <c r="I100" s="52"/>
      <c r="J100" s="5"/>
      <c r="K100" s="5"/>
      <c r="L100" s="5"/>
      <c r="M100" s="5"/>
      <c r="N100" s="5"/>
      <c r="O100" s="5"/>
      <c r="P100" s="5"/>
    </row>
    <row r="101" spans="2:16" s="7" customFormat="1" ht="9">
      <c r="B101" s="151"/>
      <c r="D101" s="8"/>
      <c r="E101" s="9"/>
      <c r="F101" s="3"/>
      <c r="G101" s="4"/>
      <c r="H101" s="4"/>
      <c r="I101" s="52"/>
      <c r="J101" s="5"/>
      <c r="K101" s="5"/>
      <c r="L101" s="5"/>
      <c r="M101" s="5"/>
      <c r="N101" s="5"/>
      <c r="O101" s="5"/>
      <c r="P101" s="5"/>
    </row>
    <row r="102" spans="2:16" s="7" customFormat="1" ht="9">
      <c r="B102" s="151"/>
      <c r="D102" s="8"/>
      <c r="E102" s="9"/>
      <c r="F102" s="3"/>
      <c r="G102" s="4"/>
      <c r="H102" s="4"/>
      <c r="I102" s="52"/>
      <c r="J102" s="5"/>
      <c r="K102" s="5"/>
      <c r="L102" s="5"/>
      <c r="M102" s="5"/>
      <c r="N102" s="5"/>
      <c r="O102" s="5"/>
      <c r="P102" s="5"/>
    </row>
    <row r="103" spans="2:16" s="7" customFormat="1" ht="9">
      <c r="B103" s="151"/>
      <c r="D103" s="8"/>
      <c r="E103" s="9"/>
      <c r="F103" s="3"/>
      <c r="G103" s="4"/>
      <c r="H103" s="4"/>
      <c r="I103" s="52"/>
      <c r="J103" s="5"/>
      <c r="K103" s="5"/>
      <c r="L103" s="5"/>
      <c r="M103" s="5"/>
      <c r="N103" s="5"/>
      <c r="O103" s="5"/>
      <c r="P103" s="5"/>
    </row>
    <row r="104" spans="2:16" s="7" customFormat="1" ht="9">
      <c r="B104" s="151"/>
      <c r="D104" s="8"/>
      <c r="E104" s="9"/>
      <c r="F104" s="3"/>
      <c r="G104" s="4"/>
      <c r="H104" s="4"/>
      <c r="I104" s="52"/>
      <c r="J104" s="5"/>
      <c r="K104" s="5"/>
      <c r="L104" s="5"/>
      <c r="M104" s="5"/>
      <c r="N104" s="5"/>
      <c r="O104" s="5"/>
      <c r="P104" s="5"/>
    </row>
    <row r="105" spans="2:16" s="7" customFormat="1" ht="9">
      <c r="B105" s="151"/>
      <c r="D105" s="8"/>
      <c r="E105" s="9"/>
      <c r="F105" s="3"/>
      <c r="G105" s="4"/>
      <c r="H105" s="4"/>
      <c r="I105" s="52"/>
      <c r="J105" s="5"/>
      <c r="K105" s="5"/>
      <c r="L105" s="5"/>
      <c r="M105" s="5"/>
      <c r="N105" s="5"/>
      <c r="O105" s="5"/>
      <c r="P105" s="5"/>
    </row>
    <row r="106" spans="2:16" s="7" customFormat="1" ht="9">
      <c r="B106" s="151"/>
      <c r="D106" s="8"/>
      <c r="E106" s="9"/>
      <c r="F106" s="3"/>
      <c r="G106" s="4"/>
      <c r="H106" s="4"/>
      <c r="I106" s="52"/>
      <c r="J106" s="5"/>
      <c r="K106" s="5"/>
      <c r="L106" s="5"/>
      <c r="M106" s="5"/>
      <c r="N106" s="5"/>
      <c r="O106" s="5"/>
      <c r="P106" s="5"/>
    </row>
    <row r="107" spans="2:16" s="7" customFormat="1" ht="9">
      <c r="B107" s="151"/>
      <c r="D107" s="8"/>
      <c r="E107" s="9"/>
      <c r="F107" s="3"/>
      <c r="G107" s="4"/>
      <c r="H107" s="4"/>
      <c r="I107" s="52"/>
      <c r="J107" s="5"/>
      <c r="K107" s="5"/>
      <c r="L107" s="5"/>
      <c r="M107" s="5"/>
      <c r="N107" s="5"/>
      <c r="O107" s="5"/>
      <c r="P107" s="5"/>
    </row>
    <row r="108" spans="2:16" s="7" customFormat="1" ht="9">
      <c r="B108" s="151"/>
      <c r="D108" s="8"/>
      <c r="E108" s="9"/>
      <c r="F108" s="3"/>
      <c r="G108" s="4"/>
      <c r="H108" s="4"/>
      <c r="I108" s="52"/>
      <c r="J108" s="5"/>
      <c r="K108" s="5"/>
      <c r="L108" s="5"/>
      <c r="M108" s="5"/>
      <c r="N108" s="5"/>
      <c r="O108" s="5"/>
      <c r="P108" s="5"/>
    </row>
    <row r="109" spans="2:16" s="7" customFormat="1" ht="9">
      <c r="B109" s="151"/>
      <c r="D109" s="8"/>
      <c r="E109" s="9"/>
      <c r="F109" s="3"/>
      <c r="G109" s="4"/>
      <c r="H109" s="4"/>
      <c r="I109" s="52"/>
      <c r="J109" s="5"/>
      <c r="K109" s="5"/>
      <c r="L109" s="5"/>
      <c r="M109" s="5"/>
      <c r="N109" s="5"/>
      <c r="O109" s="5"/>
      <c r="P109" s="5"/>
    </row>
    <row r="110" spans="2:16" s="7" customFormat="1" ht="9">
      <c r="B110" s="151"/>
      <c r="D110" s="8"/>
      <c r="E110" s="9"/>
      <c r="F110" s="3"/>
      <c r="G110" s="4"/>
      <c r="H110" s="4"/>
      <c r="I110" s="52"/>
      <c r="J110" s="5"/>
      <c r="K110" s="5"/>
      <c r="L110" s="5"/>
      <c r="M110" s="5"/>
      <c r="N110" s="5"/>
      <c r="O110" s="5"/>
      <c r="P110" s="5"/>
    </row>
    <row r="111" spans="2:16" s="7" customFormat="1" ht="9">
      <c r="B111" s="151"/>
      <c r="D111" s="8"/>
      <c r="E111" s="9"/>
      <c r="F111" s="3"/>
      <c r="G111" s="4"/>
      <c r="H111" s="4"/>
      <c r="I111" s="52"/>
      <c r="J111" s="5"/>
      <c r="K111" s="5"/>
      <c r="L111" s="5"/>
      <c r="M111" s="5"/>
      <c r="N111" s="5"/>
      <c r="O111" s="5"/>
      <c r="P111" s="5"/>
    </row>
    <row r="112" spans="2:16" s="7" customFormat="1" ht="9">
      <c r="B112" s="151"/>
      <c r="D112" s="8"/>
      <c r="E112" s="9"/>
      <c r="F112" s="3"/>
      <c r="G112" s="4"/>
      <c r="H112" s="4"/>
      <c r="I112" s="52"/>
      <c r="J112" s="5"/>
      <c r="K112" s="5"/>
      <c r="L112" s="5"/>
      <c r="M112" s="5"/>
      <c r="N112" s="5"/>
      <c r="O112" s="5"/>
      <c r="P112" s="5"/>
    </row>
    <row r="113" spans="2:16" s="7" customFormat="1" ht="9">
      <c r="B113" s="151"/>
      <c r="D113" s="8"/>
      <c r="E113" s="9"/>
      <c r="F113" s="3"/>
      <c r="G113" s="4"/>
      <c r="H113" s="4"/>
      <c r="I113" s="52"/>
      <c r="J113" s="5"/>
      <c r="K113" s="5"/>
      <c r="L113" s="5"/>
      <c r="M113" s="5"/>
      <c r="N113" s="5"/>
      <c r="O113" s="5"/>
      <c r="P113" s="5"/>
    </row>
    <row r="114" spans="2:16" s="7" customFormat="1" ht="9">
      <c r="B114" s="151"/>
      <c r="D114" s="8"/>
      <c r="E114" s="9"/>
      <c r="F114" s="3"/>
      <c r="G114" s="4"/>
      <c r="H114" s="4"/>
      <c r="I114" s="52"/>
      <c r="J114" s="5"/>
      <c r="K114" s="5"/>
      <c r="L114" s="5"/>
      <c r="M114" s="5"/>
      <c r="N114" s="5"/>
      <c r="O114" s="5"/>
      <c r="P114" s="5"/>
    </row>
    <row r="115" spans="2:16" s="7" customFormat="1" ht="9">
      <c r="B115" s="151"/>
      <c r="D115" s="8"/>
      <c r="E115" s="9"/>
      <c r="F115" s="3"/>
      <c r="G115" s="4"/>
      <c r="H115" s="4"/>
      <c r="I115" s="52"/>
      <c r="J115" s="5"/>
      <c r="K115" s="5"/>
      <c r="L115" s="5"/>
      <c r="M115" s="5"/>
      <c r="N115" s="5"/>
      <c r="O115" s="5"/>
      <c r="P115" s="5"/>
    </row>
    <row r="116" spans="2:16" s="7" customFormat="1" ht="9">
      <c r="B116" s="151"/>
      <c r="D116" s="8"/>
      <c r="E116" s="9"/>
      <c r="F116" s="3"/>
      <c r="G116" s="4"/>
      <c r="H116" s="4"/>
      <c r="I116" s="52"/>
      <c r="J116" s="5"/>
      <c r="K116" s="5"/>
      <c r="L116" s="5"/>
      <c r="M116" s="5"/>
      <c r="N116" s="5"/>
      <c r="O116" s="5"/>
      <c r="P116" s="5"/>
    </row>
    <row r="117" spans="2:16" s="7" customFormat="1" ht="9">
      <c r="B117" s="151"/>
      <c r="D117" s="8"/>
      <c r="E117" s="9"/>
      <c r="F117" s="3"/>
      <c r="G117" s="4"/>
      <c r="H117" s="4"/>
      <c r="I117" s="52"/>
      <c r="J117" s="5"/>
      <c r="K117" s="5"/>
      <c r="L117" s="5"/>
      <c r="M117" s="5"/>
      <c r="N117" s="5"/>
      <c r="O117" s="5"/>
      <c r="P117" s="5"/>
    </row>
    <row r="118" spans="2:16" s="7" customFormat="1" ht="9">
      <c r="B118" s="151"/>
      <c r="D118" s="8"/>
      <c r="E118" s="9"/>
      <c r="F118" s="3"/>
      <c r="G118" s="4"/>
      <c r="H118" s="4"/>
      <c r="I118" s="52"/>
      <c r="J118" s="5"/>
      <c r="K118" s="5"/>
      <c r="L118" s="5"/>
      <c r="M118" s="5"/>
      <c r="N118" s="5"/>
      <c r="O118" s="5"/>
      <c r="P118" s="5"/>
    </row>
    <row r="119" spans="2:16" s="7" customFormat="1" ht="9">
      <c r="B119" s="151"/>
      <c r="D119" s="8"/>
      <c r="E119" s="9"/>
      <c r="F119" s="3"/>
      <c r="G119" s="4"/>
      <c r="H119" s="4"/>
      <c r="I119" s="52"/>
      <c r="J119" s="5"/>
      <c r="K119" s="5"/>
      <c r="L119" s="5"/>
      <c r="M119" s="5"/>
      <c r="N119" s="5"/>
      <c r="O119" s="5"/>
      <c r="P119" s="5"/>
    </row>
    <row r="120" spans="2:16" s="7" customFormat="1" ht="9">
      <c r="B120" s="151"/>
      <c r="D120" s="8"/>
      <c r="E120" s="9"/>
      <c r="F120" s="3"/>
      <c r="G120" s="4"/>
      <c r="H120" s="4"/>
      <c r="I120" s="52"/>
      <c r="J120" s="5"/>
      <c r="K120" s="5"/>
      <c r="L120" s="5"/>
      <c r="M120" s="5"/>
      <c r="N120" s="5"/>
      <c r="O120" s="5"/>
      <c r="P120" s="5"/>
    </row>
    <row r="121" spans="2:16" s="7" customFormat="1" ht="9">
      <c r="B121" s="151"/>
      <c r="D121" s="8"/>
      <c r="E121" s="9"/>
      <c r="F121" s="3"/>
      <c r="G121" s="4"/>
      <c r="H121" s="4"/>
      <c r="I121" s="52"/>
      <c r="J121" s="5"/>
      <c r="K121" s="5"/>
      <c r="L121" s="5"/>
      <c r="M121" s="5"/>
      <c r="N121" s="5"/>
      <c r="O121" s="5"/>
      <c r="P121" s="5"/>
    </row>
    <row r="122" spans="2:16" s="7" customFormat="1" ht="9">
      <c r="B122" s="151"/>
      <c r="D122" s="8"/>
      <c r="E122" s="9"/>
      <c r="F122" s="3"/>
      <c r="G122" s="4"/>
      <c r="H122" s="4"/>
      <c r="I122" s="52"/>
      <c r="J122" s="5"/>
      <c r="K122" s="5"/>
      <c r="L122" s="5"/>
      <c r="M122" s="5"/>
      <c r="N122" s="5"/>
      <c r="O122" s="5"/>
      <c r="P122" s="5"/>
    </row>
    <row r="123" spans="2:16" s="7" customFormat="1" ht="9">
      <c r="B123" s="151"/>
      <c r="D123" s="8"/>
      <c r="E123" s="9"/>
      <c r="F123" s="3"/>
      <c r="G123" s="4"/>
      <c r="H123" s="4"/>
      <c r="I123" s="52"/>
      <c r="J123" s="5"/>
      <c r="K123" s="5"/>
      <c r="L123" s="5"/>
      <c r="M123" s="5"/>
      <c r="N123" s="5"/>
      <c r="O123" s="5"/>
      <c r="P123" s="5"/>
    </row>
    <row r="124" spans="2:16" s="7" customFormat="1" ht="9">
      <c r="B124" s="151"/>
      <c r="D124" s="8"/>
      <c r="E124" s="9"/>
      <c r="F124" s="3"/>
      <c r="G124" s="4"/>
      <c r="H124" s="4"/>
      <c r="I124" s="52"/>
      <c r="J124" s="5"/>
      <c r="K124" s="5"/>
      <c r="L124" s="5"/>
      <c r="M124" s="5"/>
      <c r="N124" s="5"/>
      <c r="O124" s="5"/>
      <c r="P124" s="5"/>
    </row>
    <row r="125" spans="2:16" s="7" customFormat="1" ht="9">
      <c r="B125" s="151"/>
      <c r="D125" s="8"/>
      <c r="E125" s="9"/>
      <c r="F125" s="3"/>
      <c r="G125" s="4"/>
      <c r="H125" s="4"/>
      <c r="I125" s="52"/>
      <c r="J125" s="5"/>
      <c r="K125" s="5"/>
      <c r="L125" s="5"/>
      <c r="M125" s="5"/>
      <c r="N125" s="5"/>
      <c r="O125" s="5"/>
      <c r="P125" s="5"/>
    </row>
    <row r="126" spans="2:16" s="7" customFormat="1" ht="9">
      <c r="B126" s="151"/>
      <c r="D126" s="8"/>
      <c r="E126" s="9"/>
      <c r="F126" s="3"/>
      <c r="G126" s="4"/>
      <c r="H126" s="4"/>
      <c r="I126" s="52"/>
      <c r="J126" s="5"/>
      <c r="K126" s="5"/>
      <c r="L126" s="5"/>
      <c r="M126" s="5"/>
      <c r="N126" s="5"/>
      <c r="O126" s="5"/>
      <c r="P126" s="5"/>
    </row>
    <row r="127" spans="2:16" s="7" customFormat="1" ht="9">
      <c r="B127" s="151"/>
      <c r="D127" s="8"/>
      <c r="E127" s="9"/>
      <c r="F127" s="3"/>
      <c r="G127" s="4"/>
      <c r="H127" s="4"/>
      <c r="I127" s="52"/>
      <c r="J127" s="5"/>
      <c r="K127" s="5"/>
      <c r="L127" s="5"/>
      <c r="M127" s="5"/>
      <c r="N127" s="5"/>
      <c r="O127" s="5"/>
      <c r="P127" s="5"/>
    </row>
    <row r="128" spans="2:16" s="7" customFormat="1" ht="9">
      <c r="B128" s="151"/>
      <c r="D128" s="8"/>
      <c r="E128" s="9"/>
      <c r="F128" s="3"/>
      <c r="G128" s="4"/>
      <c r="H128" s="4"/>
      <c r="I128" s="52"/>
      <c r="J128" s="5"/>
      <c r="K128" s="5"/>
      <c r="L128" s="5"/>
      <c r="M128" s="5"/>
      <c r="N128" s="5"/>
      <c r="O128" s="5"/>
      <c r="P128" s="5"/>
    </row>
    <row r="129" spans="2:16" s="7" customFormat="1" ht="9">
      <c r="B129" s="151"/>
      <c r="D129" s="8"/>
      <c r="E129" s="9"/>
      <c r="F129" s="3"/>
      <c r="G129" s="4"/>
      <c r="H129" s="4"/>
      <c r="I129" s="52"/>
      <c r="J129" s="5"/>
      <c r="K129" s="5"/>
      <c r="L129" s="5"/>
      <c r="M129" s="5"/>
      <c r="N129" s="5"/>
      <c r="O129" s="5"/>
      <c r="P129" s="5"/>
    </row>
    <row r="130" spans="2:16" s="7" customFormat="1" ht="9">
      <c r="B130" s="151"/>
      <c r="D130" s="8"/>
      <c r="E130" s="9"/>
      <c r="F130" s="3"/>
      <c r="G130" s="4"/>
      <c r="H130" s="4"/>
      <c r="I130" s="52"/>
      <c r="J130" s="5"/>
      <c r="K130" s="5"/>
      <c r="L130" s="5"/>
      <c r="M130" s="5"/>
      <c r="N130" s="5"/>
      <c r="O130" s="5"/>
      <c r="P130" s="5"/>
    </row>
    <row r="131" spans="2:16" s="7" customFormat="1" ht="9">
      <c r="B131" s="151"/>
      <c r="D131" s="8"/>
      <c r="E131" s="9"/>
      <c r="F131" s="3"/>
      <c r="G131" s="4"/>
      <c r="H131" s="4"/>
      <c r="I131" s="52"/>
      <c r="J131" s="5"/>
      <c r="K131" s="5"/>
      <c r="L131" s="5"/>
      <c r="M131" s="5"/>
      <c r="N131" s="5"/>
      <c r="O131" s="5"/>
      <c r="P131" s="5"/>
    </row>
    <row r="132" spans="2:16" s="7" customFormat="1" ht="9">
      <c r="B132" s="151"/>
      <c r="D132" s="8"/>
      <c r="E132" s="9"/>
      <c r="F132" s="3"/>
      <c r="G132" s="4"/>
      <c r="H132" s="4"/>
      <c r="I132" s="52"/>
      <c r="J132" s="5"/>
      <c r="K132" s="5"/>
      <c r="L132" s="5"/>
      <c r="M132" s="5"/>
      <c r="N132" s="5"/>
      <c r="O132" s="5"/>
      <c r="P132" s="5"/>
    </row>
    <row r="133" spans="2:16" s="7" customFormat="1" ht="9">
      <c r="B133" s="151"/>
      <c r="D133" s="8"/>
      <c r="E133" s="9"/>
      <c r="F133" s="3"/>
      <c r="G133" s="4"/>
      <c r="H133" s="4"/>
      <c r="I133" s="52"/>
      <c r="J133" s="5"/>
      <c r="K133" s="5"/>
      <c r="L133" s="5"/>
      <c r="M133" s="5"/>
      <c r="N133" s="5"/>
      <c r="O133" s="5"/>
      <c r="P133" s="5"/>
    </row>
    <row r="134" spans="2:16" s="7" customFormat="1" ht="9">
      <c r="B134" s="151"/>
      <c r="D134" s="8"/>
      <c r="E134" s="9"/>
      <c r="F134" s="3"/>
      <c r="G134" s="4"/>
      <c r="H134" s="4"/>
      <c r="I134" s="52"/>
      <c r="J134" s="5"/>
      <c r="K134" s="5"/>
      <c r="L134" s="5"/>
      <c r="M134" s="5"/>
      <c r="N134" s="5"/>
      <c r="O134" s="5"/>
      <c r="P134" s="5"/>
    </row>
    <row r="135" spans="2:16" s="7" customFormat="1" ht="9">
      <c r="B135" s="151"/>
      <c r="D135" s="8"/>
      <c r="E135" s="9"/>
      <c r="F135" s="3"/>
      <c r="G135" s="4"/>
      <c r="H135" s="4"/>
      <c r="I135" s="52"/>
      <c r="J135" s="5"/>
      <c r="K135" s="5"/>
      <c r="L135" s="5"/>
      <c r="M135" s="5"/>
      <c r="N135" s="5"/>
      <c r="O135" s="5"/>
      <c r="P135" s="5"/>
    </row>
    <row r="136" spans="2:16" s="7" customFormat="1" ht="9">
      <c r="B136" s="151"/>
      <c r="D136" s="8"/>
      <c r="E136" s="9"/>
      <c r="F136" s="3"/>
      <c r="G136" s="4"/>
      <c r="H136" s="4"/>
      <c r="I136" s="52"/>
      <c r="J136" s="5"/>
      <c r="K136" s="5"/>
      <c r="L136" s="5"/>
      <c r="M136" s="5"/>
      <c r="N136" s="5"/>
      <c r="O136" s="5"/>
      <c r="P136" s="5"/>
    </row>
    <row r="137" spans="2:16" s="7" customFormat="1" ht="9">
      <c r="B137" s="151"/>
      <c r="D137" s="8"/>
      <c r="E137" s="9"/>
      <c r="F137" s="3"/>
      <c r="G137" s="4"/>
      <c r="H137" s="4"/>
      <c r="I137" s="52"/>
      <c r="J137" s="5"/>
      <c r="K137" s="5"/>
      <c r="L137" s="5"/>
      <c r="M137" s="5"/>
      <c r="N137" s="5"/>
      <c r="O137" s="5"/>
      <c r="P137" s="5"/>
    </row>
    <row r="138" spans="2:16" s="7" customFormat="1" ht="9">
      <c r="B138" s="151"/>
      <c r="D138" s="8"/>
      <c r="E138" s="9"/>
      <c r="F138" s="3"/>
      <c r="G138" s="4"/>
      <c r="H138" s="4"/>
      <c r="I138" s="52"/>
      <c r="J138" s="5"/>
      <c r="K138" s="5"/>
      <c r="L138" s="5"/>
      <c r="M138" s="5"/>
      <c r="N138" s="5"/>
      <c r="O138" s="5"/>
      <c r="P138" s="5"/>
    </row>
    <row r="139" spans="2:16" s="7" customFormat="1" ht="9">
      <c r="B139" s="151"/>
      <c r="D139" s="8"/>
      <c r="E139" s="9"/>
      <c r="F139" s="3"/>
      <c r="G139" s="4"/>
      <c r="H139" s="4"/>
      <c r="I139" s="52"/>
      <c r="J139" s="5"/>
      <c r="K139" s="5"/>
      <c r="L139" s="5"/>
      <c r="M139" s="5"/>
      <c r="N139" s="5"/>
      <c r="O139" s="5"/>
      <c r="P139" s="5"/>
    </row>
    <row r="140" spans="2:16" s="7" customFormat="1" ht="9">
      <c r="B140" s="151"/>
      <c r="D140" s="8"/>
      <c r="E140" s="9"/>
      <c r="F140" s="3"/>
      <c r="G140" s="4"/>
      <c r="H140" s="4"/>
      <c r="I140" s="52"/>
      <c r="J140" s="5"/>
      <c r="K140" s="5"/>
      <c r="L140" s="5"/>
      <c r="M140" s="5"/>
      <c r="N140" s="5"/>
      <c r="O140" s="5"/>
      <c r="P140" s="5"/>
    </row>
    <row r="141" spans="2:16" s="7" customFormat="1" ht="9">
      <c r="B141" s="151"/>
      <c r="D141" s="8"/>
      <c r="E141" s="9"/>
      <c r="F141" s="3"/>
      <c r="G141" s="4"/>
      <c r="H141" s="4"/>
      <c r="I141" s="52"/>
      <c r="J141" s="5"/>
      <c r="K141" s="5"/>
      <c r="L141" s="5"/>
      <c r="M141" s="5"/>
      <c r="N141" s="5"/>
      <c r="O141" s="5"/>
      <c r="P141" s="5"/>
    </row>
    <row r="142" spans="2:16" s="7" customFormat="1" ht="9">
      <c r="B142" s="151"/>
      <c r="D142" s="8"/>
      <c r="E142" s="9"/>
      <c r="F142" s="3"/>
      <c r="G142" s="4"/>
      <c r="H142" s="4"/>
      <c r="I142" s="52"/>
      <c r="J142" s="5"/>
      <c r="K142" s="5"/>
      <c r="L142" s="5"/>
      <c r="M142" s="5"/>
      <c r="N142" s="5"/>
      <c r="O142" s="5"/>
      <c r="P142" s="5"/>
    </row>
    <row r="143" spans="2:16" s="7" customFormat="1" ht="9">
      <c r="B143" s="151"/>
      <c r="D143" s="8"/>
      <c r="E143" s="9"/>
      <c r="F143" s="3"/>
      <c r="G143" s="4"/>
      <c r="H143" s="4"/>
      <c r="I143" s="52"/>
      <c r="J143" s="5"/>
      <c r="K143" s="5"/>
      <c r="L143" s="5"/>
      <c r="M143" s="5"/>
      <c r="N143" s="5"/>
      <c r="O143" s="5"/>
      <c r="P143" s="5"/>
    </row>
    <row r="144" spans="2:16" s="7" customFormat="1" ht="9">
      <c r="B144" s="151"/>
      <c r="D144" s="8"/>
      <c r="E144" s="9"/>
      <c r="F144" s="3"/>
      <c r="G144" s="4"/>
      <c r="H144" s="4"/>
      <c r="I144" s="52"/>
      <c r="J144" s="5"/>
      <c r="K144" s="5"/>
      <c r="L144" s="5"/>
      <c r="M144" s="5"/>
      <c r="N144" s="5"/>
      <c r="O144" s="5"/>
      <c r="P144" s="5"/>
    </row>
    <row r="145" spans="2:16" s="7" customFormat="1" ht="9">
      <c r="B145" s="151"/>
      <c r="D145" s="8"/>
      <c r="E145" s="9"/>
      <c r="F145" s="3"/>
      <c r="G145" s="4"/>
      <c r="H145" s="4"/>
      <c r="I145" s="52"/>
      <c r="J145" s="5"/>
      <c r="K145" s="5"/>
      <c r="L145" s="5"/>
      <c r="M145" s="5"/>
      <c r="N145" s="5"/>
      <c r="O145" s="5"/>
      <c r="P145" s="5"/>
    </row>
    <row r="146" spans="2:16" s="7" customFormat="1" ht="9">
      <c r="B146" s="151"/>
      <c r="D146" s="8"/>
      <c r="E146" s="9"/>
      <c r="F146" s="3"/>
      <c r="G146" s="4"/>
      <c r="H146" s="4"/>
      <c r="I146" s="52"/>
      <c r="J146" s="5"/>
      <c r="K146" s="5"/>
      <c r="L146" s="5"/>
      <c r="M146" s="5"/>
      <c r="N146" s="5"/>
      <c r="O146" s="5"/>
      <c r="P146" s="5"/>
    </row>
    <row r="147" spans="2:16" s="7" customFormat="1" ht="9">
      <c r="B147" s="151"/>
      <c r="D147" s="8"/>
      <c r="E147" s="9"/>
      <c r="F147" s="3"/>
      <c r="G147" s="4"/>
      <c r="H147" s="4"/>
      <c r="I147" s="52"/>
      <c r="J147" s="5"/>
      <c r="K147" s="5"/>
      <c r="L147" s="5"/>
      <c r="M147" s="5"/>
      <c r="N147" s="5"/>
      <c r="O147" s="5"/>
      <c r="P147" s="5"/>
    </row>
    <row r="148" spans="2:16" s="7" customFormat="1" ht="9">
      <c r="B148" s="151"/>
      <c r="D148" s="8"/>
      <c r="E148" s="9"/>
      <c r="F148" s="3"/>
      <c r="G148" s="4"/>
      <c r="H148" s="4"/>
      <c r="I148" s="52"/>
      <c r="J148" s="5"/>
      <c r="K148" s="5"/>
      <c r="L148" s="5"/>
      <c r="M148" s="5"/>
      <c r="N148" s="5"/>
      <c r="O148" s="5"/>
      <c r="P148" s="5"/>
    </row>
    <row r="149" spans="2:16" s="7" customFormat="1" ht="9">
      <c r="B149" s="151"/>
      <c r="D149" s="8"/>
      <c r="E149" s="9"/>
      <c r="F149" s="3"/>
      <c r="G149" s="4"/>
      <c r="H149" s="4"/>
      <c r="I149" s="52"/>
      <c r="J149" s="5"/>
      <c r="K149" s="5"/>
      <c r="L149" s="5"/>
      <c r="M149" s="5"/>
      <c r="N149" s="5"/>
      <c r="O149" s="5"/>
      <c r="P149" s="5"/>
    </row>
    <row r="150" spans="2:16" s="7" customFormat="1" ht="9">
      <c r="B150" s="151"/>
      <c r="D150" s="8"/>
      <c r="E150" s="9"/>
      <c r="F150" s="3"/>
      <c r="G150" s="4"/>
      <c r="H150" s="4"/>
      <c r="I150" s="52"/>
      <c r="J150" s="5"/>
      <c r="K150" s="5"/>
      <c r="L150" s="5"/>
      <c r="M150" s="5"/>
      <c r="N150" s="5"/>
      <c r="O150" s="5"/>
      <c r="P150" s="5"/>
    </row>
    <row r="151" spans="2:16" s="7" customFormat="1" ht="9">
      <c r="B151" s="151"/>
      <c r="D151" s="8"/>
      <c r="E151" s="9"/>
      <c r="F151" s="3"/>
      <c r="G151" s="4"/>
      <c r="H151" s="4"/>
      <c r="I151" s="52"/>
      <c r="J151" s="5"/>
      <c r="K151" s="5"/>
      <c r="L151" s="5"/>
      <c r="M151" s="5"/>
      <c r="N151" s="5"/>
      <c r="O151" s="5"/>
      <c r="P151" s="5"/>
    </row>
    <row r="152" spans="2:16" s="7" customFormat="1" ht="9">
      <c r="B152" s="151"/>
      <c r="D152" s="8"/>
      <c r="E152" s="9"/>
      <c r="F152" s="3"/>
      <c r="G152" s="4"/>
      <c r="H152" s="4"/>
      <c r="I152" s="52"/>
      <c r="J152" s="5"/>
      <c r="K152" s="5"/>
      <c r="L152" s="5"/>
      <c r="M152" s="5"/>
      <c r="N152" s="5"/>
      <c r="O152" s="5"/>
      <c r="P152" s="5"/>
    </row>
    <row r="153" spans="2:16" s="7" customFormat="1" ht="9">
      <c r="B153" s="151"/>
      <c r="D153" s="8"/>
      <c r="E153" s="9"/>
      <c r="F153" s="3"/>
      <c r="G153" s="4"/>
      <c r="H153" s="4"/>
      <c r="I153" s="52"/>
      <c r="J153" s="5"/>
      <c r="K153" s="5"/>
      <c r="L153" s="5"/>
      <c r="M153" s="5"/>
      <c r="N153" s="5"/>
      <c r="O153" s="5"/>
      <c r="P153" s="5"/>
    </row>
    <row r="154" spans="2:16" s="7" customFormat="1" ht="9">
      <c r="B154" s="151"/>
      <c r="D154" s="8"/>
      <c r="E154" s="9"/>
      <c r="F154" s="3"/>
      <c r="G154" s="4"/>
      <c r="H154" s="4"/>
      <c r="I154" s="52"/>
      <c r="J154" s="5"/>
      <c r="K154" s="5"/>
      <c r="L154" s="5"/>
      <c r="M154" s="5"/>
      <c r="N154" s="5"/>
      <c r="O154" s="5"/>
      <c r="P154" s="5"/>
    </row>
    <row r="155" spans="2:16" s="7" customFormat="1" ht="9">
      <c r="B155" s="151"/>
      <c r="D155" s="8"/>
      <c r="E155" s="9"/>
      <c r="F155" s="3"/>
      <c r="G155" s="4"/>
      <c r="H155" s="4"/>
      <c r="I155" s="52"/>
      <c r="J155" s="5"/>
      <c r="K155" s="5"/>
      <c r="L155" s="5"/>
      <c r="M155" s="5"/>
      <c r="N155" s="5"/>
      <c r="O155" s="5"/>
      <c r="P155" s="5"/>
    </row>
    <row r="156" spans="2:16" s="7" customFormat="1" ht="9">
      <c r="B156" s="151"/>
      <c r="D156" s="8"/>
      <c r="E156" s="9"/>
      <c r="F156" s="3"/>
      <c r="G156" s="4"/>
      <c r="H156" s="4"/>
      <c r="I156" s="52"/>
      <c r="J156" s="5"/>
      <c r="K156" s="5"/>
      <c r="L156" s="5"/>
      <c r="M156" s="5"/>
      <c r="N156" s="5"/>
      <c r="O156" s="5"/>
      <c r="P156" s="5"/>
    </row>
    <row r="157" spans="2:16" s="7" customFormat="1" ht="9">
      <c r="B157" s="151"/>
      <c r="D157" s="8"/>
      <c r="E157" s="9"/>
      <c r="F157" s="3"/>
      <c r="G157" s="4"/>
      <c r="H157" s="4"/>
      <c r="I157" s="52"/>
      <c r="J157" s="5"/>
      <c r="K157" s="5"/>
      <c r="L157" s="5"/>
      <c r="M157" s="5"/>
      <c r="N157" s="5"/>
      <c r="O157" s="5"/>
      <c r="P157" s="5"/>
    </row>
    <row r="158" spans="2:16" s="7" customFormat="1" ht="9">
      <c r="B158" s="151"/>
      <c r="D158" s="8"/>
      <c r="E158" s="9"/>
      <c r="F158" s="3"/>
      <c r="G158" s="4"/>
      <c r="H158" s="4"/>
      <c r="I158" s="52"/>
      <c r="J158" s="5"/>
      <c r="K158" s="5"/>
      <c r="L158" s="5"/>
      <c r="M158" s="5"/>
      <c r="N158" s="5"/>
      <c r="O158" s="5"/>
      <c r="P158" s="5"/>
    </row>
    <row r="159" spans="2:16" s="7" customFormat="1" ht="9">
      <c r="B159" s="151"/>
      <c r="D159" s="8"/>
      <c r="E159" s="9"/>
      <c r="F159" s="3"/>
      <c r="G159" s="4"/>
      <c r="H159" s="4"/>
      <c r="I159" s="52"/>
      <c r="J159" s="5"/>
      <c r="K159" s="5"/>
      <c r="L159" s="5"/>
      <c r="M159" s="5"/>
      <c r="N159" s="5"/>
      <c r="O159" s="5"/>
      <c r="P159" s="5"/>
    </row>
  </sheetData>
  <sheetProtection/>
  <mergeCells count="9">
    <mergeCell ref="C81:H81"/>
    <mergeCell ref="C85:H85"/>
    <mergeCell ref="C87:H87"/>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2:Q157"/>
  <sheetViews>
    <sheetView showZeros="0" zoomScaleSheetLayoutView="16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1874</v>
      </c>
      <c r="D2" s="1"/>
      <c r="E2" s="2"/>
    </row>
    <row r="3" spans="2:8" ht="31.5" customHeight="1">
      <c r="B3" s="2" t="s">
        <v>27</v>
      </c>
      <c r="C3" s="362" t="s">
        <v>187</v>
      </c>
      <c r="D3" s="362" t="s">
        <v>185</v>
      </c>
      <c r="E3" s="362" t="s">
        <v>185</v>
      </c>
      <c r="F3" s="362" t="s">
        <v>185</v>
      </c>
      <c r="G3" s="362" t="s">
        <v>185</v>
      </c>
      <c r="H3" s="362" t="s">
        <v>185</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220561.22269999998</v>
      </c>
      <c r="E9" s="155" t="s">
        <v>24</v>
      </c>
      <c r="F9" s="213" t="s">
        <v>129</v>
      </c>
      <c r="G9" s="211">
        <v>389753</v>
      </c>
      <c r="H9" s="209">
        <v>1122489</v>
      </c>
      <c r="I9" s="52"/>
    </row>
    <row r="10" spans="2:9" s="5" customFormat="1" ht="10.5" customHeight="1">
      <c r="B10" s="188">
        <v>2</v>
      </c>
      <c r="C10" s="167" t="s">
        <v>100</v>
      </c>
      <c r="D10" s="24">
        <f t="shared" si="0"/>
        <v>25665.2627</v>
      </c>
      <c r="E10" s="25" t="s">
        <v>24</v>
      </c>
      <c r="F10" s="16" t="s">
        <v>129</v>
      </c>
      <c r="G10" s="17">
        <v>45353</v>
      </c>
      <c r="H10" s="18">
        <v>87078</v>
      </c>
      <c r="I10" s="52"/>
    </row>
    <row r="11" spans="2:9" s="5" customFormat="1" ht="10.5" customHeight="1">
      <c r="B11" s="188">
        <v>3</v>
      </c>
      <c r="C11" s="167" t="s">
        <v>5</v>
      </c>
      <c r="D11" s="24">
        <f t="shared" si="0"/>
        <v>8.4885</v>
      </c>
      <c r="E11" s="25" t="s">
        <v>24</v>
      </c>
      <c r="F11" s="16" t="s">
        <v>129</v>
      </c>
      <c r="G11" s="17">
        <v>15</v>
      </c>
      <c r="H11" s="18">
        <v>13</v>
      </c>
      <c r="I11" s="52"/>
    </row>
    <row r="12" spans="2:9" s="5" customFormat="1" ht="10.5" customHeight="1">
      <c r="B12" s="188">
        <v>4</v>
      </c>
      <c r="C12" s="167" t="s">
        <v>10</v>
      </c>
      <c r="D12" s="24">
        <f t="shared" si="0"/>
        <v>2.2636</v>
      </c>
      <c r="E12" s="25" t="s">
        <v>24</v>
      </c>
      <c r="F12" s="16" t="s">
        <v>129</v>
      </c>
      <c r="G12" s="17">
        <v>4</v>
      </c>
      <c r="H12" s="18">
        <v>4</v>
      </c>
      <c r="I12" s="52"/>
    </row>
    <row r="13" spans="2:9" s="5" customFormat="1" ht="10.5" customHeight="1">
      <c r="B13" s="188">
        <v>5</v>
      </c>
      <c r="C13" s="167" t="s">
        <v>163</v>
      </c>
      <c r="D13" s="24">
        <f t="shared" si="0"/>
        <v>814313.6889</v>
      </c>
      <c r="E13" s="25" t="s">
        <v>24</v>
      </c>
      <c r="F13" s="16" t="s">
        <v>129</v>
      </c>
      <c r="G13" s="17">
        <v>1438971</v>
      </c>
      <c r="H13" s="18">
        <v>1450484</v>
      </c>
      <c r="I13" s="53"/>
    </row>
    <row r="14" spans="2:9" s="5" customFormat="1" ht="10.5" customHeight="1">
      <c r="B14" s="188">
        <v>6</v>
      </c>
      <c r="C14" s="167" t="s">
        <v>6</v>
      </c>
      <c r="D14" s="24">
        <f t="shared" si="0"/>
        <v>5853.1037</v>
      </c>
      <c r="E14" s="25" t="s">
        <v>24</v>
      </c>
      <c r="F14" s="16" t="s">
        <v>129</v>
      </c>
      <c r="G14" s="17">
        <v>10343</v>
      </c>
      <c r="H14" s="18">
        <v>4344</v>
      </c>
      <c r="I14" s="52"/>
    </row>
    <row r="15" spans="2:9" s="5" customFormat="1" ht="10.5" customHeight="1">
      <c r="B15" s="188">
        <v>7</v>
      </c>
      <c r="C15" s="167" t="s">
        <v>450</v>
      </c>
      <c r="D15" s="24"/>
      <c r="E15" s="25"/>
      <c r="F15" s="16" t="s">
        <v>108</v>
      </c>
      <c r="G15" s="17">
        <v>102110</v>
      </c>
      <c r="H15" s="18">
        <v>964939</v>
      </c>
      <c r="I15" s="52"/>
    </row>
    <row r="16" spans="2:9" s="5" customFormat="1" ht="10.5" customHeight="1">
      <c r="B16" s="188">
        <v>8</v>
      </c>
      <c r="C16" s="167" t="s">
        <v>101</v>
      </c>
      <c r="D16" s="24"/>
      <c r="E16" s="25"/>
      <c r="F16" s="16" t="s">
        <v>108</v>
      </c>
      <c r="G16" s="17">
        <v>137388</v>
      </c>
      <c r="H16" s="18">
        <v>230813</v>
      </c>
      <c r="I16" s="52"/>
    </row>
    <row r="17" spans="2:9" s="5" customFormat="1" ht="10.5" customHeight="1">
      <c r="B17" s="188">
        <v>9</v>
      </c>
      <c r="C17" s="190" t="s">
        <v>131</v>
      </c>
      <c r="D17" s="24"/>
      <c r="E17" s="25"/>
      <c r="F17" s="16" t="s">
        <v>108</v>
      </c>
      <c r="G17" s="17">
        <v>1050</v>
      </c>
      <c r="H17" s="18">
        <v>1323</v>
      </c>
      <c r="I17" s="52"/>
    </row>
    <row r="18" spans="2:9" s="5" customFormat="1" ht="10.5" customHeight="1">
      <c r="B18" s="188">
        <v>10</v>
      </c>
      <c r="C18" s="167" t="s">
        <v>164</v>
      </c>
      <c r="D18" s="24"/>
      <c r="E18" s="25"/>
      <c r="F18" s="16" t="s">
        <v>108</v>
      </c>
      <c r="G18" s="17">
        <v>45812</v>
      </c>
      <c r="H18" s="18">
        <v>28862</v>
      </c>
      <c r="I18" s="52"/>
    </row>
    <row r="19" spans="2:9" s="5" customFormat="1" ht="10.5" customHeight="1">
      <c r="B19" s="188">
        <v>11</v>
      </c>
      <c r="C19" s="167" t="s">
        <v>165</v>
      </c>
      <c r="D19" s="24"/>
      <c r="E19" s="25"/>
      <c r="F19" s="16" t="s">
        <v>108</v>
      </c>
      <c r="G19" s="17">
        <v>40904</v>
      </c>
      <c r="H19" s="18">
        <v>17180</v>
      </c>
      <c r="I19" s="52"/>
    </row>
    <row r="20" spans="2:9" s="5" customFormat="1" ht="10.5" customHeight="1">
      <c r="B20" s="188">
        <v>12</v>
      </c>
      <c r="C20" s="167" t="s">
        <v>43</v>
      </c>
      <c r="D20" s="24"/>
      <c r="E20" s="25"/>
      <c r="F20" s="16" t="s">
        <v>108</v>
      </c>
      <c r="G20" s="17">
        <v>6297</v>
      </c>
      <c r="H20" s="18">
        <v>7935</v>
      </c>
      <c r="I20" s="52"/>
    </row>
    <row r="21" spans="2:9" s="5" customFormat="1" ht="10.5" customHeight="1">
      <c r="B21" s="188">
        <v>13</v>
      </c>
      <c r="C21" s="167" t="s">
        <v>44</v>
      </c>
      <c r="D21" s="24"/>
      <c r="E21" s="25"/>
      <c r="F21" s="16" t="s">
        <v>108</v>
      </c>
      <c r="G21" s="17">
        <v>152096</v>
      </c>
      <c r="H21" s="18">
        <v>383283</v>
      </c>
      <c r="I21" s="52"/>
    </row>
    <row r="22" spans="2:9" s="5" customFormat="1" ht="10.5" customHeight="1">
      <c r="B22" s="188">
        <v>14</v>
      </c>
      <c r="C22" s="167" t="s">
        <v>166</v>
      </c>
      <c r="D22" s="24">
        <f>G22*56.001</f>
        <v>8432294.574</v>
      </c>
      <c r="E22" s="25" t="s">
        <v>25</v>
      </c>
      <c r="F22" s="16" t="s">
        <v>78</v>
      </c>
      <c r="G22" s="17">
        <v>150574</v>
      </c>
      <c r="H22" s="18">
        <v>278261</v>
      </c>
      <c r="I22" s="52"/>
    </row>
    <row r="23" spans="2:9" s="5" customFormat="1" ht="29.25" customHeight="1">
      <c r="B23" s="188">
        <v>15</v>
      </c>
      <c r="C23" s="167" t="s">
        <v>167</v>
      </c>
      <c r="D23" s="24">
        <f>G23*56.001</f>
        <v>1820928.5159999998</v>
      </c>
      <c r="E23" s="25" t="s">
        <v>25</v>
      </c>
      <c r="F23" s="16" t="s">
        <v>78</v>
      </c>
      <c r="G23" s="17">
        <v>32516</v>
      </c>
      <c r="H23" s="18">
        <v>107303</v>
      </c>
      <c r="I23" s="50"/>
    </row>
    <row r="24" spans="2:9" s="5" customFormat="1" ht="10.5" customHeight="1">
      <c r="B24" s="188">
        <v>16</v>
      </c>
      <c r="C24" s="167" t="s">
        <v>168</v>
      </c>
      <c r="D24" s="24"/>
      <c r="E24" s="25"/>
      <c r="F24" s="16" t="s">
        <v>108</v>
      </c>
      <c r="G24" s="17">
        <v>436344</v>
      </c>
      <c r="H24" s="18">
        <v>54979</v>
      </c>
      <c r="I24" s="52"/>
    </row>
    <row r="25" spans="2:9" s="5" customFormat="1" ht="10.5" customHeight="1">
      <c r="B25" s="188">
        <v>17</v>
      </c>
      <c r="C25" s="167" t="s">
        <v>11</v>
      </c>
      <c r="D25" s="26">
        <f>G25*2</f>
        <v>1260568</v>
      </c>
      <c r="E25" s="25" t="s">
        <v>29</v>
      </c>
      <c r="F25" s="16" t="s">
        <v>79</v>
      </c>
      <c r="G25" s="17">
        <v>630284</v>
      </c>
      <c r="H25" s="18">
        <v>26472</v>
      </c>
      <c r="I25" s="50"/>
    </row>
    <row r="26" spans="2:9" s="5" customFormat="1" ht="10.5" customHeight="1">
      <c r="B26" s="188">
        <v>18</v>
      </c>
      <c r="C26" s="167" t="s">
        <v>169</v>
      </c>
      <c r="D26" s="24"/>
      <c r="E26" s="25"/>
      <c r="F26" s="16" t="s">
        <v>108</v>
      </c>
      <c r="G26" s="17">
        <v>1358</v>
      </c>
      <c r="H26" s="18">
        <v>3422</v>
      </c>
      <c r="I26" s="52"/>
    </row>
    <row r="27" spans="2:9" s="5" customFormat="1" ht="10.5" customHeight="1">
      <c r="B27" s="188">
        <v>19</v>
      </c>
      <c r="C27" s="167" t="s">
        <v>47</v>
      </c>
      <c r="D27" s="26"/>
      <c r="E27" s="25"/>
      <c r="F27" s="16" t="s">
        <v>108</v>
      </c>
      <c r="G27" s="17">
        <v>692</v>
      </c>
      <c r="H27" s="18">
        <v>1308</v>
      </c>
      <c r="I27" s="52"/>
    </row>
    <row r="28" spans="2:9" s="5" customFormat="1" ht="10.5" customHeight="1">
      <c r="B28" s="188">
        <v>20</v>
      </c>
      <c r="C28" s="167" t="s">
        <v>13</v>
      </c>
      <c r="D28" s="24"/>
      <c r="E28" s="25"/>
      <c r="F28" s="16" t="s">
        <v>108</v>
      </c>
      <c r="G28" s="17">
        <v>7173</v>
      </c>
      <c r="H28" s="18">
        <v>4321</v>
      </c>
      <c r="I28" s="52"/>
    </row>
    <row r="29" spans="2:9" s="5" customFormat="1" ht="10.5" customHeight="1">
      <c r="B29" s="188">
        <v>21</v>
      </c>
      <c r="C29" s="167" t="s">
        <v>1</v>
      </c>
      <c r="D29" s="24"/>
      <c r="E29" s="25"/>
      <c r="F29" s="16" t="s">
        <v>108</v>
      </c>
      <c r="G29" s="17">
        <v>121746</v>
      </c>
      <c r="H29" s="18">
        <v>15340</v>
      </c>
      <c r="I29" s="52"/>
    </row>
    <row r="30" spans="2:9" s="5" customFormat="1" ht="10.5" customHeight="1">
      <c r="B30" s="188">
        <v>22</v>
      </c>
      <c r="C30" s="167" t="s">
        <v>14</v>
      </c>
      <c r="D30" s="24">
        <f>G30*56.001</f>
        <v>7000.125</v>
      </c>
      <c r="E30" s="25" t="s">
        <v>25</v>
      </c>
      <c r="F30" s="16" t="s">
        <v>78</v>
      </c>
      <c r="G30" s="17">
        <v>125</v>
      </c>
      <c r="H30" s="18">
        <v>315</v>
      </c>
      <c r="I30" s="52"/>
    </row>
    <row r="31" spans="2:9" s="5" customFormat="1" ht="10.5" customHeight="1">
      <c r="B31" s="188">
        <v>23</v>
      </c>
      <c r="C31" s="167" t="s">
        <v>170</v>
      </c>
      <c r="D31" s="24"/>
      <c r="E31" s="25"/>
      <c r="F31" s="16" t="s">
        <v>108</v>
      </c>
      <c r="G31" s="17">
        <v>14461</v>
      </c>
      <c r="H31" s="18">
        <v>3644</v>
      </c>
      <c r="I31" s="52"/>
    </row>
    <row r="32" spans="2:9" s="5" customFormat="1" ht="22.5" customHeight="1">
      <c r="B32" s="188">
        <v>24</v>
      </c>
      <c r="C32" s="167" t="s">
        <v>172</v>
      </c>
      <c r="D32" s="24"/>
      <c r="E32" s="25"/>
      <c r="F32" s="16" t="s">
        <v>108</v>
      </c>
      <c r="G32" s="17">
        <v>4182</v>
      </c>
      <c r="H32" s="18">
        <v>527</v>
      </c>
      <c r="I32" s="52"/>
    </row>
    <row r="33" spans="2:9" s="5" customFormat="1" ht="9.75" customHeight="1">
      <c r="B33" s="188">
        <v>25</v>
      </c>
      <c r="C33" s="167" t="s">
        <v>171</v>
      </c>
      <c r="D33" s="24"/>
      <c r="E33" s="25"/>
      <c r="F33" s="16" t="s">
        <v>108</v>
      </c>
      <c r="G33" s="17">
        <v>64731</v>
      </c>
      <c r="H33" s="18">
        <v>4273</v>
      </c>
      <c r="I33" s="52"/>
    </row>
    <row r="34" spans="2:9" s="5" customFormat="1" ht="10.5" customHeight="1">
      <c r="B34" s="188">
        <v>26</v>
      </c>
      <c r="C34" s="167" t="s">
        <v>173</v>
      </c>
      <c r="D34" s="24"/>
      <c r="E34" s="25"/>
      <c r="F34" s="16" t="s">
        <v>108</v>
      </c>
      <c r="G34" s="17">
        <v>1524</v>
      </c>
      <c r="H34" s="18">
        <v>64</v>
      </c>
      <c r="I34" s="52"/>
    </row>
    <row r="35" spans="2:9" s="5" customFormat="1" ht="22.5" customHeight="1">
      <c r="B35" s="188">
        <v>27</v>
      </c>
      <c r="C35" s="170" t="s">
        <v>434</v>
      </c>
      <c r="D35" s="26">
        <f>G35*12</f>
        <v>22860</v>
      </c>
      <c r="E35" s="59" t="s">
        <v>29</v>
      </c>
      <c r="F35" s="213" t="s">
        <v>194</v>
      </c>
      <c r="G35" s="211">
        <v>1905</v>
      </c>
      <c r="H35" s="209">
        <v>80</v>
      </c>
      <c r="I35" s="52"/>
    </row>
    <row r="36" spans="2:9" s="5" customFormat="1" ht="38.25" customHeight="1">
      <c r="B36" s="188">
        <v>28</v>
      </c>
      <c r="C36" s="170" t="s">
        <v>436</v>
      </c>
      <c r="D36" s="24">
        <f>G36*56.001</f>
        <v>708132.645</v>
      </c>
      <c r="E36" s="25" t="s">
        <v>25</v>
      </c>
      <c r="F36" s="213" t="s">
        <v>78</v>
      </c>
      <c r="G36" s="211">
        <v>12645</v>
      </c>
      <c r="H36" s="209">
        <v>31867</v>
      </c>
      <c r="I36" s="52"/>
    </row>
    <row r="37" spans="2:9" s="5" customFormat="1" ht="54">
      <c r="B37" s="188">
        <v>29</v>
      </c>
      <c r="C37" s="167" t="s">
        <v>435</v>
      </c>
      <c r="D37" s="24">
        <f>G37*56.001</f>
        <v>439215.843</v>
      </c>
      <c r="E37" s="25" t="s">
        <v>25</v>
      </c>
      <c r="F37" s="16" t="s">
        <v>78</v>
      </c>
      <c r="G37" s="17">
        <v>7843</v>
      </c>
      <c r="H37" s="18">
        <v>6588</v>
      </c>
      <c r="I37" s="52"/>
    </row>
    <row r="38" spans="2:9" s="5" customFormat="1" ht="10.5" customHeight="1">
      <c r="B38" s="188">
        <v>30</v>
      </c>
      <c r="C38" s="167" t="s">
        <v>17</v>
      </c>
      <c r="D38" s="24">
        <f>G38*56.001</f>
        <v>961145.163</v>
      </c>
      <c r="E38" s="25" t="s">
        <v>25</v>
      </c>
      <c r="F38" s="16" t="s">
        <v>78</v>
      </c>
      <c r="G38" s="17">
        <v>17163</v>
      </c>
      <c r="H38" s="18">
        <v>43250</v>
      </c>
      <c r="I38" s="52"/>
    </row>
    <row r="39" spans="2:9" s="5" customFormat="1" ht="54" customHeight="1">
      <c r="B39" s="188">
        <v>31</v>
      </c>
      <c r="C39" s="167" t="s">
        <v>461</v>
      </c>
      <c r="D39" s="24">
        <f aca="true" t="shared" si="1" ref="D39:D47">G39*56.001</f>
        <v>62040763.850999996</v>
      </c>
      <c r="E39" s="25" t="s">
        <v>25</v>
      </c>
      <c r="F39" s="16" t="s">
        <v>78</v>
      </c>
      <c r="G39" s="17">
        <v>1107851</v>
      </c>
      <c r="H39" s="18">
        <v>460583</v>
      </c>
      <c r="I39" s="53" t="s">
        <v>122</v>
      </c>
    </row>
    <row r="40" spans="2:9" s="5" customFormat="1" ht="22.5" customHeight="1">
      <c r="B40" s="188">
        <v>32</v>
      </c>
      <c r="C40" s="167" t="s">
        <v>175</v>
      </c>
      <c r="D40" s="24">
        <f>G40*56.001</f>
        <v>2381218.5209999997</v>
      </c>
      <c r="E40" s="59" t="s">
        <v>25</v>
      </c>
      <c r="F40" s="16" t="s">
        <v>78</v>
      </c>
      <c r="G40" s="17">
        <v>42521</v>
      </c>
      <c r="H40" s="18">
        <v>13522</v>
      </c>
      <c r="I40" s="52"/>
    </row>
    <row r="41" spans="2:9" s="5" customFormat="1" ht="10.5" customHeight="1">
      <c r="B41" s="188">
        <v>33</v>
      </c>
      <c r="C41" s="167" t="s">
        <v>447</v>
      </c>
      <c r="D41" s="24">
        <f>G41*56.001</f>
        <v>1703886.426</v>
      </c>
      <c r="E41" s="59" t="s">
        <v>25</v>
      </c>
      <c r="F41" s="16" t="s">
        <v>78</v>
      </c>
      <c r="G41" s="17">
        <v>30426</v>
      </c>
      <c r="H41" s="18">
        <v>11501</v>
      </c>
      <c r="I41" s="54"/>
    </row>
    <row r="42" spans="2:9" s="5" customFormat="1" ht="10.5" customHeight="1">
      <c r="B42" s="188">
        <v>34</v>
      </c>
      <c r="C42" s="167" t="s">
        <v>16</v>
      </c>
      <c r="D42" s="24">
        <f t="shared" si="1"/>
        <v>27471906.561</v>
      </c>
      <c r="E42" s="59" t="s">
        <v>25</v>
      </c>
      <c r="F42" s="16" t="s">
        <v>78</v>
      </c>
      <c r="G42" s="17">
        <v>490561</v>
      </c>
      <c r="H42" s="18">
        <v>164828</v>
      </c>
      <c r="I42" s="52"/>
    </row>
    <row r="43" spans="2:9" s="5" customFormat="1" ht="10.5" customHeight="1">
      <c r="B43" s="188">
        <v>35</v>
      </c>
      <c r="C43" s="167" t="s">
        <v>178</v>
      </c>
      <c r="D43" s="24">
        <f t="shared" si="1"/>
        <v>13352710.436999999</v>
      </c>
      <c r="E43" s="59" t="s">
        <v>25</v>
      </c>
      <c r="F43" s="16" t="s">
        <v>78</v>
      </c>
      <c r="G43" s="17">
        <v>238437</v>
      </c>
      <c r="H43" s="18">
        <v>30043</v>
      </c>
      <c r="I43" s="52"/>
    </row>
    <row r="44" spans="2:9" s="5" customFormat="1" ht="10.5" customHeight="1">
      <c r="B44" s="188">
        <v>36</v>
      </c>
      <c r="C44" s="167" t="s">
        <v>177</v>
      </c>
      <c r="D44" s="24">
        <f t="shared" si="1"/>
        <v>16763451.342</v>
      </c>
      <c r="E44" s="59" t="s">
        <v>25</v>
      </c>
      <c r="F44" s="16" t="s">
        <v>78</v>
      </c>
      <c r="G44" s="17">
        <v>299342</v>
      </c>
      <c r="H44" s="18">
        <v>37717</v>
      </c>
      <c r="I44" s="52"/>
    </row>
    <row r="45" spans="2:9" s="5" customFormat="1" ht="22.5" customHeight="1">
      <c r="B45" s="188">
        <v>37</v>
      </c>
      <c r="C45" s="167" t="s">
        <v>437</v>
      </c>
      <c r="D45" s="24">
        <f t="shared" si="1"/>
        <v>3387444.489</v>
      </c>
      <c r="E45" s="59" t="s">
        <v>25</v>
      </c>
      <c r="F45" s="16" t="s">
        <v>78</v>
      </c>
      <c r="G45" s="17">
        <v>60489</v>
      </c>
      <c r="H45" s="18">
        <v>15243</v>
      </c>
      <c r="I45" s="52"/>
    </row>
    <row r="46" spans="2:9" s="5" customFormat="1" ht="22.5" customHeight="1">
      <c r="B46" s="188">
        <v>38</v>
      </c>
      <c r="C46" s="167" t="s">
        <v>179</v>
      </c>
      <c r="D46" s="24">
        <f t="shared" si="1"/>
        <v>18493602.237</v>
      </c>
      <c r="E46" s="59" t="s">
        <v>25</v>
      </c>
      <c r="F46" s="16" t="s">
        <v>78</v>
      </c>
      <c r="G46" s="17">
        <v>330237</v>
      </c>
      <c r="H46" s="18">
        <v>124829</v>
      </c>
      <c r="I46" s="52"/>
    </row>
    <row r="47" spans="2:9" s="5" customFormat="1" ht="10.5" customHeight="1">
      <c r="B47" s="188">
        <v>39</v>
      </c>
      <c r="C47" s="167" t="s">
        <v>438</v>
      </c>
      <c r="D47" s="24">
        <f t="shared" si="1"/>
        <v>848975.1599999999</v>
      </c>
      <c r="E47" s="59" t="s">
        <v>25</v>
      </c>
      <c r="F47" s="16" t="s">
        <v>78</v>
      </c>
      <c r="G47" s="17">
        <v>15160</v>
      </c>
      <c r="H47" s="18">
        <v>11461</v>
      </c>
      <c r="I47" s="52"/>
    </row>
    <row r="48" spans="2:9" s="5" customFormat="1" ht="37.5" customHeight="1">
      <c r="B48" s="188">
        <v>40</v>
      </c>
      <c r="C48" s="167" t="s">
        <v>475</v>
      </c>
      <c r="D48" s="24">
        <f>G48*56.001</f>
        <v>3076918.9439999997</v>
      </c>
      <c r="E48" s="59" t="s">
        <v>25</v>
      </c>
      <c r="F48" s="16" t="s">
        <v>78</v>
      </c>
      <c r="G48" s="17">
        <v>54944</v>
      </c>
      <c r="H48" s="18">
        <v>138458</v>
      </c>
      <c r="I48" s="52"/>
    </row>
    <row r="49" spans="2:9" s="5" customFormat="1" ht="30.75" customHeight="1">
      <c r="B49" s="188">
        <v>41</v>
      </c>
      <c r="C49" s="167" t="s">
        <v>183</v>
      </c>
      <c r="D49" s="24">
        <f>G49*56.001</f>
        <v>489112.734</v>
      </c>
      <c r="E49" s="59" t="s">
        <v>25</v>
      </c>
      <c r="F49" s="16" t="s">
        <v>78</v>
      </c>
      <c r="G49" s="17">
        <v>8734</v>
      </c>
      <c r="H49" s="18">
        <v>9170</v>
      </c>
      <c r="I49" s="52"/>
    </row>
    <row r="50" spans="2:9" s="5" customFormat="1" ht="10.5" customHeight="1">
      <c r="B50" s="188">
        <v>42</v>
      </c>
      <c r="C50" s="167" t="s">
        <v>433</v>
      </c>
      <c r="D50" s="24">
        <f>G50*56.001</f>
        <v>2123333.9159999997</v>
      </c>
      <c r="E50" s="59" t="s">
        <v>25</v>
      </c>
      <c r="F50" s="16" t="s">
        <v>78</v>
      </c>
      <c r="G50" s="17">
        <v>37916</v>
      </c>
      <c r="H50" s="18">
        <v>63698</v>
      </c>
      <c r="I50" s="52"/>
    </row>
    <row r="51" spans="2:9" s="5" customFormat="1" ht="10.5" customHeight="1">
      <c r="B51" s="188">
        <v>43</v>
      </c>
      <c r="C51" s="167" t="s">
        <v>180</v>
      </c>
      <c r="D51" s="24">
        <f>G51*56.001</f>
        <v>140002.5</v>
      </c>
      <c r="E51" s="59" t="s">
        <v>25</v>
      </c>
      <c r="F51" s="16" t="s">
        <v>78</v>
      </c>
      <c r="G51" s="17">
        <v>2500</v>
      </c>
      <c r="H51" s="18">
        <v>8144</v>
      </c>
      <c r="I51" s="52"/>
    </row>
    <row r="52" spans="2:9" s="5" customFormat="1" ht="10.5" customHeight="1">
      <c r="B52" s="188">
        <v>44</v>
      </c>
      <c r="C52" s="167" t="s">
        <v>2</v>
      </c>
      <c r="D52" s="24">
        <f>G52*56.001</f>
        <v>1437041.6609999998</v>
      </c>
      <c r="E52" s="59" t="s">
        <v>25</v>
      </c>
      <c r="F52" s="16" t="s">
        <v>78</v>
      </c>
      <c r="G52" s="17">
        <v>25661</v>
      </c>
      <c r="H52" s="18">
        <v>48498</v>
      </c>
      <c r="I52" s="52"/>
    </row>
    <row r="53" spans="2:9" s="5" customFormat="1" ht="10.5" customHeight="1">
      <c r="B53" s="188">
        <v>45</v>
      </c>
      <c r="C53" s="167" t="s">
        <v>3</v>
      </c>
      <c r="D53" s="26">
        <f>G53*100</f>
        <v>61371500</v>
      </c>
      <c r="E53" s="59" t="s">
        <v>29</v>
      </c>
      <c r="F53" s="16" t="s">
        <v>84</v>
      </c>
      <c r="G53" s="17">
        <v>613715</v>
      </c>
      <c r="H53" s="18">
        <v>77327</v>
      </c>
      <c r="I53" s="52"/>
    </row>
    <row r="54" spans="2:9" s="5" customFormat="1" ht="22.5" customHeight="1">
      <c r="B54" s="188">
        <v>46</v>
      </c>
      <c r="C54" s="167" t="s">
        <v>181</v>
      </c>
      <c r="D54" s="24">
        <f>G54*56.001</f>
        <v>72465.294</v>
      </c>
      <c r="E54" s="59" t="s">
        <v>25</v>
      </c>
      <c r="F54" s="16" t="s">
        <v>78</v>
      </c>
      <c r="G54" s="17">
        <v>1294</v>
      </c>
      <c r="H54" s="18">
        <v>4076</v>
      </c>
      <c r="I54" s="52"/>
    </row>
    <row r="55" spans="2:9" s="5" customFormat="1" ht="10.5" customHeight="1">
      <c r="B55" s="188">
        <v>47</v>
      </c>
      <c r="C55" s="167" t="s">
        <v>466</v>
      </c>
      <c r="D55" s="24">
        <f>G55*56.001</f>
        <v>1294015.1069999998</v>
      </c>
      <c r="E55" s="59" t="s">
        <v>25</v>
      </c>
      <c r="F55" s="16" t="s">
        <v>78</v>
      </c>
      <c r="G55" s="210">
        <v>23107</v>
      </c>
      <c r="H55" s="208">
        <v>24262</v>
      </c>
      <c r="I55" s="52"/>
    </row>
    <row r="56" spans="2:9" s="5" customFormat="1" ht="41.25" customHeight="1">
      <c r="B56" s="188">
        <v>48</v>
      </c>
      <c r="C56" s="167" t="s">
        <v>449</v>
      </c>
      <c r="D56" s="24">
        <f>G56*56.001</f>
        <v>4464735.726</v>
      </c>
      <c r="E56" s="59" t="s">
        <v>25</v>
      </c>
      <c r="F56" s="212" t="s">
        <v>78</v>
      </c>
      <c r="G56" s="210">
        <v>79726</v>
      </c>
      <c r="H56" s="208">
        <v>167425</v>
      </c>
      <c r="I56" s="52"/>
    </row>
    <row r="57" spans="2:9" s="5" customFormat="1" ht="10.5" customHeight="1">
      <c r="B57" s="188">
        <v>49</v>
      </c>
      <c r="C57" s="167" t="s">
        <v>441</v>
      </c>
      <c r="D57" s="206">
        <f>G57*6.820992</f>
        <v>584477.1624960001</v>
      </c>
      <c r="E57" s="207" t="s">
        <v>31</v>
      </c>
      <c r="F57" s="16" t="s">
        <v>82</v>
      </c>
      <c r="G57" s="17">
        <v>85688</v>
      </c>
      <c r="H57" s="18">
        <v>89973</v>
      </c>
      <c r="I57" s="53"/>
    </row>
    <row r="58" spans="2:9" s="5" customFormat="1" ht="10.5" customHeight="1">
      <c r="B58" s="188">
        <v>50</v>
      </c>
      <c r="C58" s="167" t="s">
        <v>7</v>
      </c>
      <c r="D58" s="24">
        <f>G58*56.001</f>
        <v>3799555.8479999998</v>
      </c>
      <c r="E58" s="59" t="s">
        <v>25</v>
      </c>
      <c r="F58" s="16" t="s">
        <v>78</v>
      </c>
      <c r="G58" s="17">
        <v>67848</v>
      </c>
      <c r="H58" s="18">
        <v>5699</v>
      </c>
      <c r="I58" s="52"/>
    </row>
    <row r="59" spans="2:9" s="5" customFormat="1" ht="10.5" customHeight="1">
      <c r="B59" s="188">
        <v>51</v>
      </c>
      <c r="C59" s="170" t="s">
        <v>8</v>
      </c>
      <c r="D59" s="24">
        <f>G59*56.001</f>
        <v>323339805.82199997</v>
      </c>
      <c r="E59" s="59" t="s">
        <v>25</v>
      </c>
      <c r="F59" s="212" t="s">
        <v>78</v>
      </c>
      <c r="G59" s="210">
        <v>5773822</v>
      </c>
      <c r="H59" s="208">
        <v>138571</v>
      </c>
      <c r="I59" s="53"/>
    </row>
    <row r="60" spans="2:9" s="5" customFormat="1" ht="22.5" customHeight="1">
      <c r="B60" s="188">
        <v>52</v>
      </c>
      <c r="C60" s="170" t="s">
        <v>442</v>
      </c>
      <c r="D60" s="24">
        <f>G60*56.001</f>
        <v>187267.34399999998</v>
      </c>
      <c r="E60" s="25" t="s">
        <v>25</v>
      </c>
      <c r="F60" s="212" t="s">
        <v>78</v>
      </c>
      <c r="G60" s="210">
        <v>3344</v>
      </c>
      <c r="H60" s="208">
        <v>1766</v>
      </c>
      <c r="I60" s="52"/>
    </row>
    <row r="61" spans="2:9" s="5" customFormat="1" ht="10.5" customHeight="1">
      <c r="B61" s="188">
        <v>53</v>
      </c>
      <c r="C61" s="170" t="s">
        <v>67</v>
      </c>
      <c r="D61" s="24">
        <f>G61*56.001</f>
        <v>73585.314</v>
      </c>
      <c r="E61" s="25" t="s">
        <v>25</v>
      </c>
      <c r="F61" s="212" t="s">
        <v>78</v>
      </c>
      <c r="G61" s="210">
        <v>1314</v>
      </c>
      <c r="H61" s="208">
        <v>938</v>
      </c>
      <c r="I61" s="52"/>
    </row>
    <row r="62" spans="2:9" s="5" customFormat="1" ht="10.5" customHeight="1">
      <c r="B62" s="188">
        <v>54</v>
      </c>
      <c r="C62" s="170" t="s">
        <v>184</v>
      </c>
      <c r="D62" s="24">
        <f>G62*56.001</f>
        <v>239684.28</v>
      </c>
      <c r="E62" s="25" t="s">
        <v>25</v>
      </c>
      <c r="F62" s="212" t="s">
        <v>78</v>
      </c>
      <c r="G62" s="210">
        <v>4280</v>
      </c>
      <c r="H62" s="208">
        <v>360</v>
      </c>
      <c r="I62" s="52"/>
    </row>
    <row r="63" spans="2:9" s="5" customFormat="1" ht="10.5" customHeight="1">
      <c r="B63" s="188">
        <v>55</v>
      </c>
      <c r="C63" s="170" t="s">
        <v>147</v>
      </c>
      <c r="D63" s="26">
        <f>G63*1000</f>
        <v>11708000</v>
      </c>
      <c r="E63" s="25" t="s">
        <v>29</v>
      </c>
      <c r="F63" s="212" t="s">
        <v>83</v>
      </c>
      <c r="G63" s="210">
        <v>11708</v>
      </c>
      <c r="H63" s="208">
        <v>19178</v>
      </c>
      <c r="I63" s="52"/>
    </row>
    <row r="64" spans="2:9" s="5" customFormat="1" ht="10.5" customHeight="1">
      <c r="B64" s="188">
        <v>56</v>
      </c>
      <c r="C64" s="170" t="s">
        <v>37</v>
      </c>
      <c r="D64" s="24">
        <f>G64*56.001</f>
        <v>14056.251</v>
      </c>
      <c r="E64" s="25" t="s">
        <v>25</v>
      </c>
      <c r="F64" s="212" t="s">
        <v>78</v>
      </c>
      <c r="G64" s="210">
        <v>251</v>
      </c>
      <c r="H64" s="208">
        <v>21</v>
      </c>
      <c r="I64" s="52"/>
    </row>
    <row r="65" spans="2:9" s="5" customFormat="1" ht="10.5" customHeight="1">
      <c r="B65" s="188">
        <v>57</v>
      </c>
      <c r="C65" s="170" t="s">
        <v>20</v>
      </c>
      <c r="D65" s="24">
        <f>G65*6.820992</f>
        <v>12011.766912000001</v>
      </c>
      <c r="E65" s="25" t="s">
        <v>31</v>
      </c>
      <c r="F65" s="212" t="s">
        <v>36</v>
      </c>
      <c r="G65" s="210">
        <v>1761</v>
      </c>
      <c r="H65" s="208">
        <v>7988</v>
      </c>
      <c r="I65" s="52"/>
    </row>
    <row r="66" spans="2:9" s="5" customFormat="1" ht="10.5" customHeight="1">
      <c r="B66" s="188">
        <v>58</v>
      </c>
      <c r="C66" s="170" t="s">
        <v>21</v>
      </c>
      <c r="D66" s="26">
        <f>G66*100</f>
        <v>77000</v>
      </c>
      <c r="E66" s="25" t="s">
        <v>29</v>
      </c>
      <c r="F66" s="212" t="s">
        <v>84</v>
      </c>
      <c r="G66" s="210">
        <v>770</v>
      </c>
      <c r="H66" s="208">
        <v>388</v>
      </c>
      <c r="I66" s="52"/>
    </row>
    <row r="67" spans="2:9" s="5" customFormat="1" ht="10.5" customHeight="1">
      <c r="B67" s="188">
        <v>59</v>
      </c>
      <c r="C67" s="170" t="s">
        <v>22</v>
      </c>
      <c r="D67" s="24"/>
      <c r="E67" s="25"/>
      <c r="F67" s="212" t="s">
        <v>34</v>
      </c>
      <c r="G67" s="210">
        <v>56873</v>
      </c>
      <c r="H67" s="208">
        <v>4777</v>
      </c>
      <c r="I67" s="52"/>
    </row>
    <row r="68" spans="2:9" s="5" customFormat="1" ht="10.5" customHeight="1">
      <c r="B68" s="188">
        <v>60</v>
      </c>
      <c r="C68" s="170" t="s">
        <v>23</v>
      </c>
      <c r="D68" s="24"/>
      <c r="E68" s="25"/>
      <c r="F68" s="212" t="s">
        <v>34</v>
      </c>
      <c r="G68" s="210">
        <v>4840</v>
      </c>
      <c r="H68" s="208">
        <v>1830</v>
      </c>
      <c r="I68" s="52"/>
    </row>
    <row r="69" spans="2:9" s="5" customFormat="1" ht="10.5" customHeight="1">
      <c r="B69" s="188">
        <v>61</v>
      </c>
      <c r="C69" s="168" t="s">
        <v>182</v>
      </c>
      <c r="D69" s="27">
        <f>G69*56.001</f>
        <v>662827.836</v>
      </c>
      <c r="E69" s="28" t="s">
        <v>25</v>
      </c>
      <c r="F69" s="19" t="s">
        <v>78</v>
      </c>
      <c r="G69" s="20">
        <v>11836</v>
      </c>
      <c r="H69" s="21">
        <v>994</v>
      </c>
      <c r="I69" s="52"/>
    </row>
    <row r="70" spans="2:9" s="5" customFormat="1" ht="6" customHeight="1">
      <c r="B70" s="188"/>
      <c r="C70" s="38"/>
      <c r="D70" s="39">
        <f>G70*56.001</f>
        <v>0</v>
      </c>
      <c r="E70" s="40"/>
      <c r="F70" s="41"/>
      <c r="G70" s="42"/>
      <c r="H70" s="42"/>
      <c r="I70" s="52"/>
    </row>
    <row r="71" spans="2:9" s="5" customFormat="1" ht="11.25" customHeight="1">
      <c r="B71" s="188"/>
      <c r="C71" s="10"/>
      <c r="D71" s="11">
        <f>G71*56.001</f>
        <v>0</v>
      </c>
      <c r="E71" s="12"/>
      <c r="F71" s="58" t="s">
        <v>85</v>
      </c>
      <c r="G71" s="13"/>
      <c r="H71" s="43">
        <f>SUM(H9:H69)</f>
        <v>6564029</v>
      </c>
      <c r="I71" s="50"/>
    </row>
    <row r="72" spans="2:9" s="5" customFormat="1" ht="6" customHeight="1">
      <c r="B72" s="188"/>
      <c r="C72" s="199"/>
      <c r="D72" s="11"/>
      <c r="E72" s="12"/>
      <c r="F72" s="164"/>
      <c r="G72" s="13"/>
      <c r="H72" s="200"/>
      <c r="I72" s="52"/>
    </row>
    <row r="73" spans="2:9" s="5" customFormat="1" ht="11.25" customHeight="1">
      <c r="B73" s="188"/>
      <c r="C73" s="199" t="s">
        <v>143</v>
      </c>
      <c r="D73" s="11"/>
      <c r="E73" s="12"/>
      <c r="F73" s="164"/>
      <c r="G73" s="13"/>
      <c r="H73" s="200">
        <v>2187361</v>
      </c>
      <c r="I73" s="52"/>
    </row>
    <row r="74" spans="2:9" s="5" customFormat="1" ht="22.5" customHeight="1">
      <c r="B74" s="188"/>
      <c r="C74" s="10" t="s">
        <v>110</v>
      </c>
      <c r="D74" s="11"/>
      <c r="E74" s="12"/>
      <c r="F74" s="164"/>
      <c r="G74" s="13"/>
      <c r="H74" s="200"/>
      <c r="I74" s="52"/>
    </row>
    <row r="75" spans="2:8" s="5" customFormat="1" ht="10.5" customHeight="1">
      <c r="B75" s="188"/>
      <c r="C75" s="199" t="s">
        <v>203</v>
      </c>
      <c r="D75" s="11"/>
      <c r="E75" s="12"/>
      <c r="F75" s="164"/>
      <c r="G75" s="13"/>
      <c r="H75" s="200">
        <v>1435459</v>
      </c>
    </row>
    <row r="76" spans="2:9" s="5" customFormat="1" ht="10.5" customHeight="1">
      <c r="B76" s="188"/>
      <c r="C76" s="199" t="s">
        <v>112</v>
      </c>
      <c r="D76" s="11"/>
      <c r="E76" s="12"/>
      <c r="F76" s="164"/>
      <c r="G76" s="13"/>
      <c r="H76" s="201">
        <v>229797</v>
      </c>
      <c r="I76" s="52"/>
    </row>
    <row r="77" spans="2:9" s="5" customFormat="1" ht="6" customHeight="1">
      <c r="B77" s="188"/>
      <c r="C77" s="199"/>
      <c r="D77" s="11"/>
      <c r="E77" s="12"/>
      <c r="F77" s="164"/>
      <c r="G77" s="13"/>
      <c r="H77" s="200"/>
      <c r="I77" s="52"/>
    </row>
    <row r="78" spans="2:10" s="5" customFormat="1" ht="10.5" customHeight="1">
      <c r="B78" s="188"/>
      <c r="C78" s="10"/>
      <c r="D78" s="11"/>
      <c r="E78" s="12"/>
      <c r="F78" s="178" t="s">
        <v>89</v>
      </c>
      <c r="G78" s="13"/>
      <c r="H78" s="192">
        <f>SUM(H71:H76)</f>
        <v>10416646</v>
      </c>
      <c r="I78" s="53" t="s">
        <v>122</v>
      </c>
      <c r="J78" s="50"/>
    </row>
    <row r="79" spans="2:9" s="5" customFormat="1" ht="6" customHeight="1">
      <c r="B79" s="188"/>
      <c r="C79" s="10"/>
      <c r="D79" s="11"/>
      <c r="E79" s="12"/>
      <c r="F79" s="178"/>
      <c r="G79" s="13"/>
      <c r="H79" s="192"/>
      <c r="I79" s="52"/>
    </row>
    <row r="80" spans="2:9" s="5" customFormat="1" ht="10.5" customHeight="1">
      <c r="B80" s="34"/>
      <c r="C80" s="10"/>
      <c r="D80" s="11"/>
      <c r="E80" s="12"/>
      <c r="F80" s="58"/>
      <c r="G80" s="13"/>
      <c r="H80" s="43"/>
      <c r="I80" s="52"/>
    </row>
    <row r="81" spans="2:9" s="5" customFormat="1" ht="23.25" customHeight="1">
      <c r="B81" s="217" t="s">
        <v>26</v>
      </c>
      <c r="C81" s="388" t="s">
        <v>186</v>
      </c>
      <c r="D81" s="388"/>
      <c r="E81" s="388"/>
      <c r="F81" s="388"/>
      <c r="G81" s="388"/>
      <c r="H81" s="388"/>
      <c r="I81" s="52"/>
    </row>
    <row r="82" spans="2:9" s="5" customFormat="1" ht="50.25" customHeight="1">
      <c r="B82" s="205"/>
      <c r="C82" s="7"/>
      <c r="D82" s="8"/>
      <c r="E82" s="9"/>
      <c r="F82" s="3"/>
      <c r="G82" s="15"/>
      <c r="H82" s="15"/>
      <c r="I82" s="52"/>
    </row>
    <row r="83" spans="2:9" s="5" customFormat="1" ht="11.25">
      <c r="B83" s="29" t="s">
        <v>402</v>
      </c>
      <c r="C83" s="7"/>
      <c r="D83" s="8"/>
      <c r="E83" s="9"/>
      <c r="F83" s="3"/>
      <c r="G83" s="15"/>
      <c r="H83" s="15"/>
      <c r="I83" s="52"/>
    </row>
    <row r="84" spans="2:9" s="5" customFormat="1" ht="9">
      <c r="B84" s="205"/>
      <c r="C84" s="7"/>
      <c r="D84" s="8"/>
      <c r="E84" s="9"/>
      <c r="F84" s="3"/>
      <c r="G84" s="15"/>
      <c r="H84" s="15"/>
      <c r="I84" s="52"/>
    </row>
    <row r="85" spans="2:12" s="67" customFormat="1" ht="36" customHeight="1">
      <c r="B85" s="125"/>
      <c r="C85" s="339" t="s">
        <v>489</v>
      </c>
      <c r="D85" s="339"/>
      <c r="E85" s="339"/>
      <c r="F85" s="339"/>
      <c r="G85" s="339"/>
      <c r="H85" s="339"/>
      <c r="I85" s="66"/>
      <c r="L85" s="68"/>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row r="150" spans="2:16" s="7" customFormat="1" ht="9">
      <c r="B150" s="205"/>
      <c r="D150" s="8"/>
      <c r="E150" s="9"/>
      <c r="F150" s="3"/>
      <c r="G150" s="4"/>
      <c r="H150" s="4"/>
      <c r="I150" s="52"/>
      <c r="J150" s="5"/>
      <c r="K150" s="5"/>
      <c r="L150" s="5"/>
      <c r="M150" s="5"/>
      <c r="N150" s="5"/>
      <c r="O150" s="5"/>
      <c r="P150" s="5"/>
    </row>
    <row r="151" spans="2:16" s="7" customFormat="1" ht="9">
      <c r="B151" s="205"/>
      <c r="D151" s="8"/>
      <c r="E151" s="9"/>
      <c r="F151" s="3"/>
      <c r="G151" s="4"/>
      <c r="H151" s="4"/>
      <c r="I151" s="52"/>
      <c r="J151" s="5"/>
      <c r="K151" s="5"/>
      <c r="L151" s="5"/>
      <c r="M151" s="5"/>
      <c r="N151" s="5"/>
      <c r="O151" s="5"/>
      <c r="P151" s="5"/>
    </row>
    <row r="152" spans="2:16" s="7" customFormat="1" ht="9">
      <c r="B152" s="205"/>
      <c r="D152" s="8"/>
      <c r="E152" s="9"/>
      <c r="F152" s="3"/>
      <c r="G152" s="4"/>
      <c r="H152" s="4"/>
      <c r="I152" s="52"/>
      <c r="J152" s="5"/>
      <c r="K152" s="5"/>
      <c r="L152" s="5"/>
      <c r="M152" s="5"/>
      <c r="N152" s="5"/>
      <c r="O152" s="5"/>
      <c r="P152" s="5"/>
    </row>
    <row r="153" spans="2:16" s="7" customFormat="1" ht="9">
      <c r="B153" s="205"/>
      <c r="D153" s="8"/>
      <c r="E153" s="9"/>
      <c r="F153" s="3"/>
      <c r="G153" s="4"/>
      <c r="H153" s="4"/>
      <c r="I153" s="52"/>
      <c r="J153" s="5"/>
      <c r="K153" s="5"/>
      <c r="L153" s="5"/>
      <c r="M153" s="5"/>
      <c r="N153" s="5"/>
      <c r="O153" s="5"/>
      <c r="P153" s="5"/>
    </row>
    <row r="154" spans="2:16" s="7" customFormat="1" ht="9">
      <c r="B154" s="205"/>
      <c r="D154" s="8"/>
      <c r="E154" s="9"/>
      <c r="F154" s="3"/>
      <c r="G154" s="4"/>
      <c r="H154" s="4"/>
      <c r="I154" s="52"/>
      <c r="J154" s="5"/>
      <c r="K154" s="5"/>
      <c r="L154" s="5"/>
      <c r="M154" s="5"/>
      <c r="N154" s="5"/>
      <c r="O154" s="5"/>
      <c r="P154" s="5"/>
    </row>
    <row r="155" spans="2:16" s="7" customFormat="1" ht="9">
      <c r="B155" s="205"/>
      <c r="D155" s="8"/>
      <c r="E155" s="9"/>
      <c r="F155" s="3"/>
      <c r="G155" s="4"/>
      <c r="H155" s="4"/>
      <c r="I155" s="52"/>
      <c r="J155" s="5"/>
      <c r="K155" s="5"/>
      <c r="L155" s="5"/>
      <c r="M155" s="5"/>
      <c r="N155" s="5"/>
      <c r="O155" s="5"/>
      <c r="P155" s="5"/>
    </row>
    <row r="156" spans="2:16" s="7" customFormat="1" ht="9">
      <c r="B156" s="205"/>
      <c r="D156" s="8"/>
      <c r="E156" s="9"/>
      <c r="F156" s="3"/>
      <c r="G156" s="4"/>
      <c r="H156" s="4"/>
      <c r="I156" s="52"/>
      <c r="J156" s="5"/>
      <c r="K156" s="5"/>
      <c r="L156" s="5"/>
      <c r="M156" s="5"/>
      <c r="N156" s="5"/>
      <c r="O156" s="5"/>
      <c r="P156" s="5"/>
    </row>
    <row r="157" spans="2:16" s="7" customFormat="1" ht="9">
      <c r="B157" s="205"/>
      <c r="D157" s="8"/>
      <c r="E157" s="9"/>
      <c r="F157" s="3"/>
      <c r="G157" s="4"/>
      <c r="H157" s="4"/>
      <c r="I157" s="52"/>
      <c r="J157" s="5"/>
      <c r="K157" s="5"/>
      <c r="L157" s="5"/>
      <c r="M157" s="5"/>
      <c r="N157" s="5"/>
      <c r="O157" s="5"/>
      <c r="P157" s="5"/>
    </row>
  </sheetData>
  <sheetProtection/>
  <mergeCells count="8">
    <mergeCell ref="C81:H81"/>
    <mergeCell ref="C85:H8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2:Q151"/>
  <sheetViews>
    <sheetView showZeros="0" zoomScaleSheetLayoutView="160" zoomScalePageLayoutView="0" workbookViewId="0" topLeftCell="A1">
      <selection activeCell="D36" sqref="D36"/>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1875</v>
      </c>
      <c r="D2" s="1"/>
      <c r="E2" s="2"/>
    </row>
    <row r="3" spans="2:8" ht="31.5" customHeight="1">
      <c r="B3" s="2" t="s">
        <v>27</v>
      </c>
      <c r="C3" s="362" t="s">
        <v>188</v>
      </c>
      <c r="D3" s="362" t="s">
        <v>185</v>
      </c>
      <c r="E3" s="362" t="s">
        <v>185</v>
      </c>
      <c r="F3" s="362" t="s">
        <v>185</v>
      </c>
      <c r="G3" s="362" t="s">
        <v>185</v>
      </c>
      <c r="H3" s="362" t="s">
        <v>185</v>
      </c>
    </row>
    <row r="4" ht="3.75" customHeight="1"/>
    <row r="5" spans="1:17" s="5" customFormat="1" ht="12" customHeight="1">
      <c r="A5" s="6"/>
      <c r="B5" s="7"/>
      <c r="C5" s="375" t="s">
        <v>72</v>
      </c>
      <c r="D5" s="363" t="s">
        <v>30</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f aca="true" t="shared" si="0" ref="D9:D14">G9*0.5659</f>
        <v>227482.17969999998</v>
      </c>
      <c r="E9" s="155" t="s">
        <v>24</v>
      </c>
      <c r="F9" s="213" t="s">
        <v>129</v>
      </c>
      <c r="G9" s="211">
        <v>401983</v>
      </c>
      <c r="H9" s="209">
        <v>1157712</v>
      </c>
      <c r="I9" s="52"/>
    </row>
    <row r="10" spans="2:9" s="5" customFormat="1" ht="10.5" customHeight="1">
      <c r="B10" s="188">
        <v>2</v>
      </c>
      <c r="C10" s="167" t="s">
        <v>100</v>
      </c>
      <c r="D10" s="24">
        <f t="shared" si="0"/>
        <v>46041.623999999996</v>
      </c>
      <c r="E10" s="25" t="s">
        <v>24</v>
      </c>
      <c r="F10" s="16" t="s">
        <v>129</v>
      </c>
      <c r="G10" s="17">
        <v>81360</v>
      </c>
      <c r="H10" s="18">
        <v>156210</v>
      </c>
      <c r="I10" s="52"/>
    </row>
    <row r="11" spans="2:9" s="5" customFormat="1" ht="10.5" customHeight="1">
      <c r="B11" s="188">
        <v>3</v>
      </c>
      <c r="C11" s="167" t="s">
        <v>5</v>
      </c>
      <c r="D11" s="24">
        <f t="shared" si="0"/>
        <v>91.1099</v>
      </c>
      <c r="E11" s="25" t="s">
        <v>24</v>
      </c>
      <c r="F11" s="16" t="s">
        <v>129</v>
      </c>
      <c r="G11" s="17">
        <v>161</v>
      </c>
      <c r="H11" s="18">
        <v>139</v>
      </c>
      <c r="I11" s="52"/>
    </row>
    <row r="12" spans="2:9" s="5" customFormat="1" ht="10.5" customHeight="1">
      <c r="B12" s="188">
        <v>4</v>
      </c>
      <c r="C12" s="167" t="s">
        <v>10</v>
      </c>
      <c r="D12" s="24">
        <f t="shared" si="0"/>
        <v>0.5659</v>
      </c>
      <c r="E12" s="25" t="s">
        <v>24</v>
      </c>
      <c r="F12" s="16" t="s">
        <v>129</v>
      </c>
      <c r="G12" s="17">
        <v>1</v>
      </c>
      <c r="H12" s="18">
        <v>1</v>
      </c>
      <c r="I12" s="52"/>
    </row>
    <row r="13" spans="2:9" s="5" customFormat="1" ht="10.5" customHeight="1">
      <c r="B13" s="188">
        <v>5</v>
      </c>
      <c r="C13" s="167" t="s">
        <v>163</v>
      </c>
      <c r="D13" s="24">
        <f t="shared" si="0"/>
        <v>814769.8043</v>
      </c>
      <c r="E13" s="25" t="s">
        <v>24</v>
      </c>
      <c r="F13" s="16" t="s">
        <v>129</v>
      </c>
      <c r="G13" s="17">
        <v>1439777</v>
      </c>
      <c r="H13" s="18">
        <v>1451296</v>
      </c>
      <c r="I13" s="53"/>
    </row>
    <row r="14" spans="2:9" s="5" customFormat="1" ht="10.5" customHeight="1">
      <c r="B14" s="188">
        <v>6</v>
      </c>
      <c r="C14" s="167" t="s">
        <v>6</v>
      </c>
      <c r="D14" s="24">
        <f t="shared" si="0"/>
        <v>6577.4556999999995</v>
      </c>
      <c r="E14" s="25" t="s">
        <v>24</v>
      </c>
      <c r="F14" s="16" t="s">
        <v>129</v>
      </c>
      <c r="G14" s="17">
        <v>11623</v>
      </c>
      <c r="H14" s="18">
        <v>4882</v>
      </c>
      <c r="I14" s="52"/>
    </row>
    <row r="15" spans="2:9" s="5" customFormat="1" ht="10.5" customHeight="1">
      <c r="B15" s="188">
        <v>7</v>
      </c>
      <c r="C15" s="167" t="s">
        <v>450</v>
      </c>
      <c r="D15" s="24"/>
      <c r="E15" s="25"/>
      <c r="F15" s="16" t="s">
        <v>108</v>
      </c>
      <c r="G15" s="17">
        <v>95860</v>
      </c>
      <c r="H15" s="18">
        <v>905877</v>
      </c>
      <c r="I15" s="52"/>
    </row>
    <row r="16" spans="2:9" s="5" customFormat="1" ht="10.5" customHeight="1">
      <c r="B16" s="188">
        <v>8</v>
      </c>
      <c r="C16" s="167" t="s">
        <v>101</v>
      </c>
      <c r="D16" s="24"/>
      <c r="E16" s="25"/>
      <c r="F16" s="16" t="s">
        <v>108</v>
      </c>
      <c r="G16" s="17">
        <v>152330</v>
      </c>
      <c r="H16" s="18">
        <v>255915</v>
      </c>
      <c r="I16" s="52"/>
    </row>
    <row r="17" spans="2:9" s="5" customFormat="1" ht="10.5" customHeight="1">
      <c r="B17" s="188">
        <v>9</v>
      </c>
      <c r="C17" s="190" t="s">
        <v>131</v>
      </c>
      <c r="D17" s="24"/>
      <c r="E17" s="25"/>
      <c r="F17" s="16" t="s">
        <v>108</v>
      </c>
      <c r="G17" s="17">
        <v>1100</v>
      </c>
      <c r="H17" s="18">
        <v>1386</v>
      </c>
      <c r="I17" s="52"/>
    </row>
    <row r="18" spans="2:9" s="5" customFormat="1" ht="10.5" customHeight="1">
      <c r="B18" s="188">
        <v>10</v>
      </c>
      <c r="C18" s="167" t="s">
        <v>164</v>
      </c>
      <c r="D18" s="24"/>
      <c r="E18" s="25"/>
      <c r="F18" s="16" t="s">
        <v>108</v>
      </c>
      <c r="G18" s="17">
        <v>51112</v>
      </c>
      <c r="H18" s="18">
        <v>32200</v>
      </c>
      <c r="I18" s="52"/>
    </row>
    <row r="19" spans="2:9" s="5" customFormat="1" ht="10.5" customHeight="1">
      <c r="B19" s="188">
        <v>11</v>
      </c>
      <c r="C19" s="167" t="s">
        <v>165</v>
      </c>
      <c r="D19" s="24"/>
      <c r="E19" s="25"/>
      <c r="F19" s="16" t="s">
        <v>108</v>
      </c>
      <c r="G19" s="17">
        <v>44142</v>
      </c>
      <c r="H19" s="18">
        <v>18540</v>
      </c>
      <c r="I19" s="52"/>
    </row>
    <row r="20" spans="2:9" s="5" customFormat="1" ht="10.5" customHeight="1">
      <c r="B20" s="188">
        <v>12</v>
      </c>
      <c r="C20" s="167" t="s">
        <v>43</v>
      </c>
      <c r="D20" s="24"/>
      <c r="E20" s="25"/>
      <c r="F20" s="16" t="s">
        <v>108</v>
      </c>
      <c r="G20" s="17">
        <v>7258</v>
      </c>
      <c r="H20" s="18">
        <v>9145</v>
      </c>
      <c r="I20" s="52"/>
    </row>
    <row r="21" spans="2:9" s="5" customFormat="1" ht="10.5" customHeight="1">
      <c r="B21" s="188">
        <v>13</v>
      </c>
      <c r="C21" s="167" t="s">
        <v>44</v>
      </c>
      <c r="D21" s="24"/>
      <c r="E21" s="25"/>
      <c r="F21" s="16" t="s">
        <v>108</v>
      </c>
      <c r="G21" s="17">
        <v>168806</v>
      </c>
      <c r="H21" s="18">
        <v>425391</v>
      </c>
      <c r="I21" s="52"/>
    </row>
    <row r="22" spans="2:9" s="5" customFormat="1" ht="10.5" customHeight="1">
      <c r="B22" s="188">
        <v>14</v>
      </c>
      <c r="C22" s="167" t="s">
        <v>166</v>
      </c>
      <c r="D22" s="24">
        <f>G22*56.001</f>
        <v>10053243.519</v>
      </c>
      <c r="E22" s="25" t="s">
        <v>25</v>
      </c>
      <c r="F22" s="16" t="s">
        <v>78</v>
      </c>
      <c r="G22" s="17">
        <v>179519</v>
      </c>
      <c r="H22" s="18">
        <v>331752</v>
      </c>
      <c r="I22" s="52"/>
    </row>
    <row r="23" spans="2:9" s="5" customFormat="1" ht="29.25" customHeight="1">
      <c r="B23" s="188">
        <v>15</v>
      </c>
      <c r="C23" s="167" t="s">
        <v>167</v>
      </c>
      <c r="D23" s="24">
        <f>G23*56.001</f>
        <v>1815832.4249999998</v>
      </c>
      <c r="E23" s="25" t="s">
        <v>25</v>
      </c>
      <c r="F23" s="16" t="s">
        <v>78</v>
      </c>
      <c r="G23" s="17">
        <v>32425</v>
      </c>
      <c r="H23" s="18">
        <v>107005</v>
      </c>
      <c r="I23" s="50"/>
    </row>
    <row r="24" spans="2:9" s="5" customFormat="1" ht="10.5" customHeight="1">
      <c r="B24" s="188">
        <v>16</v>
      </c>
      <c r="C24" s="167" t="s">
        <v>168</v>
      </c>
      <c r="D24" s="24"/>
      <c r="E24" s="25"/>
      <c r="F24" s="16" t="s">
        <v>108</v>
      </c>
      <c r="G24" s="17">
        <v>411372</v>
      </c>
      <c r="H24" s="18">
        <v>51833</v>
      </c>
      <c r="I24" s="52"/>
    </row>
    <row r="25" spans="2:9" s="5" customFormat="1" ht="10.5" customHeight="1">
      <c r="B25" s="188">
        <v>17</v>
      </c>
      <c r="C25" s="167" t="s">
        <v>11</v>
      </c>
      <c r="D25" s="26">
        <f>G25*2</f>
        <v>1288790</v>
      </c>
      <c r="E25" s="25" t="s">
        <v>29</v>
      </c>
      <c r="F25" s="16" t="s">
        <v>79</v>
      </c>
      <c r="G25" s="17">
        <v>644395</v>
      </c>
      <c r="H25" s="18">
        <v>27064</v>
      </c>
      <c r="I25" s="50"/>
    </row>
    <row r="26" spans="2:9" s="5" customFormat="1" ht="10.5" customHeight="1">
      <c r="B26" s="188">
        <v>18</v>
      </c>
      <c r="C26" s="167" t="s">
        <v>169</v>
      </c>
      <c r="D26" s="24"/>
      <c r="E26" s="25"/>
      <c r="F26" s="16" t="s">
        <v>108</v>
      </c>
      <c r="G26" s="17">
        <v>1192</v>
      </c>
      <c r="H26" s="18">
        <v>3004</v>
      </c>
      <c r="I26" s="52"/>
    </row>
    <row r="27" spans="2:9" s="5" customFormat="1" ht="10.5" customHeight="1">
      <c r="B27" s="188">
        <v>19</v>
      </c>
      <c r="C27" s="167" t="s">
        <v>47</v>
      </c>
      <c r="D27" s="26"/>
      <c r="E27" s="25"/>
      <c r="F27" s="16" t="s">
        <v>108</v>
      </c>
      <c r="G27" s="17">
        <v>457</v>
      </c>
      <c r="H27" s="18">
        <v>863</v>
      </c>
      <c r="I27" s="52"/>
    </row>
    <row r="28" spans="2:9" s="5" customFormat="1" ht="10.5" customHeight="1">
      <c r="B28" s="188">
        <v>20</v>
      </c>
      <c r="C28" s="167" t="s">
        <v>13</v>
      </c>
      <c r="D28" s="24"/>
      <c r="E28" s="25"/>
      <c r="F28" s="16" t="s">
        <v>108</v>
      </c>
      <c r="G28" s="17">
        <v>6250</v>
      </c>
      <c r="H28" s="18">
        <v>3938</v>
      </c>
      <c r="I28" s="52"/>
    </row>
    <row r="29" spans="2:9" s="5" customFormat="1" ht="10.5" customHeight="1">
      <c r="B29" s="188">
        <v>21</v>
      </c>
      <c r="C29" s="167" t="s">
        <v>1</v>
      </c>
      <c r="D29" s="24"/>
      <c r="E29" s="25"/>
      <c r="F29" s="16" t="s">
        <v>108</v>
      </c>
      <c r="G29" s="17">
        <v>109048</v>
      </c>
      <c r="H29" s="18">
        <v>13740</v>
      </c>
      <c r="I29" s="52"/>
    </row>
    <row r="30" spans="2:9" s="5" customFormat="1" ht="10.5" customHeight="1">
      <c r="B30" s="188">
        <v>22</v>
      </c>
      <c r="C30" s="167" t="s">
        <v>14</v>
      </c>
      <c r="D30" s="24">
        <f>G30*56.001</f>
        <v>8176.146</v>
      </c>
      <c r="E30" s="25" t="s">
        <v>25</v>
      </c>
      <c r="F30" s="16" t="s">
        <v>78</v>
      </c>
      <c r="G30" s="17">
        <v>146</v>
      </c>
      <c r="H30" s="18">
        <v>365</v>
      </c>
      <c r="I30" s="52"/>
    </row>
    <row r="31" spans="2:9" s="5" customFormat="1" ht="10.5" customHeight="1">
      <c r="B31" s="188">
        <v>23</v>
      </c>
      <c r="C31" s="167" t="s">
        <v>170</v>
      </c>
      <c r="D31" s="24"/>
      <c r="E31" s="25"/>
      <c r="F31" s="16" t="s">
        <v>108</v>
      </c>
      <c r="G31" s="17">
        <v>17639</v>
      </c>
      <c r="H31" s="18">
        <v>4445</v>
      </c>
      <c r="I31" s="52"/>
    </row>
    <row r="32" spans="2:9" s="5" customFormat="1" ht="22.5" customHeight="1">
      <c r="B32" s="188">
        <v>24</v>
      </c>
      <c r="C32" s="167" t="s">
        <v>172</v>
      </c>
      <c r="D32" s="24"/>
      <c r="E32" s="25"/>
      <c r="F32" s="16" t="s">
        <v>108</v>
      </c>
      <c r="G32" s="17">
        <v>3779</v>
      </c>
      <c r="H32" s="18">
        <v>476</v>
      </c>
      <c r="I32" s="52"/>
    </row>
    <row r="33" spans="2:9" s="5" customFormat="1" ht="9.75" customHeight="1">
      <c r="B33" s="188">
        <v>25</v>
      </c>
      <c r="C33" s="167" t="s">
        <v>171</v>
      </c>
      <c r="D33" s="24"/>
      <c r="E33" s="25"/>
      <c r="F33" s="16" t="s">
        <v>108</v>
      </c>
      <c r="G33" s="17">
        <v>53816</v>
      </c>
      <c r="H33" s="18">
        <v>3552</v>
      </c>
      <c r="I33" s="52"/>
    </row>
    <row r="34" spans="2:9" s="5" customFormat="1" ht="10.5" customHeight="1">
      <c r="B34" s="188">
        <v>26</v>
      </c>
      <c r="C34" s="167" t="s">
        <v>173</v>
      </c>
      <c r="D34" s="24"/>
      <c r="E34" s="25"/>
      <c r="F34" s="16" t="s">
        <v>108</v>
      </c>
      <c r="G34" s="17">
        <v>2050</v>
      </c>
      <c r="H34" s="18">
        <v>87</v>
      </c>
      <c r="I34" s="52"/>
    </row>
    <row r="35" spans="2:9" s="5" customFormat="1" ht="22.5" customHeight="1">
      <c r="B35" s="188">
        <v>27</v>
      </c>
      <c r="C35" s="170" t="s">
        <v>434</v>
      </c>
      <c r="D35" s="26">
        <f>G35*12</f>
        <v>17304</v>
      </c>
      <c r="E35" s="59" t="s">
        <v>29</v>
      </c>
      <c r="F35" s="213" t="s">
        <v>194</v>
      </c>
      <c r="G35" s="211">
        <v>1442</v>
      </c>
      <c r="H35" s="209">
        <v>60</v>
      </c>
      <c r="I35" s="52"/>
    </row>
    <row r="36" spans="2:9" s="5" customFormat="1" ht="38.25" customHeight="1">
      <c r="B36" s="188">
        <v>28</v>
      </c>
      <c r="C36" s="170" t="s">
        <v>436</v>
      </c>
      <c r="D36" s="24">
        <f>G36*56.001</f>
        <v>714740.7629999999</v>
      </c>
      <c r="E36" s="25" t="s">
        <v>25</v>
      </c>
      <c r="F36" s="213" t="s">
        <v>78</v>
      </c>
      <c r="G36" s="211">
        <v>12763</v>
      </c>
      <c r="H36" s="209">
        <v>32164</v>
      </c>
      <c r="I36" s="52"/>
    </row>
    <row r="37" spans="2:9" s="5" customFormat="1" ht="54">
      <c r="B37" s="188">
        <v>29</v>
      </c>
      <c r="C37" s="167" t="s">
        <v>435</v>
      </c>
      <c r="D37" s="24">
        <f>G37*56.001</f>
        <v>507985.071</v>
      </c>
      <c r="E37" s="25" t="s">
        <v>25</v>
      </c>
      <c r="F37" s="16" t="s">
        <v>78</v>
      </c>
      <c r="G37" s="17">
        <v>9071</v>
      </c>
      <c r="H37" s="18">
        <v>7619</v>
      </c>
      <c r="I37" s="52"/>
    </row>
    <row r="38" spans="2:9" s="5" customFormat="1" ht="10.5" customHeight="1">
      <c r="B38" s="188">
        <v>30</v>
      </c>
      <c r="C38" s="167" t="s">
        <v>17</v>
      </c>
      <c r="D38" s="24">
        <f>G38*56.001</f>
        <v>955657.065</v>
      </c>
      <c r="E38" s="25" t="s">
        <v>25</v>
      </c>
      <c r="F38" s="16" t="s">
        <v>78</v>
      </c>
      <c r="G38" s="17">
        <v>17065</v>
      </c>
      <c r="H38" s="18">
        <v>43003</v>
      </c>
      <c r="I38" s="52"/>
    </row>
    <row r="39" spans="2:9" s="5" customFormat="1" ht="54" customHeight="1">
      <c r="B39" s="188">
        <v>31</v>
      </c>
      <c r="C39" s="167" t="s">
        <v>461</v>
      </c>
      <c r="D39" s="24">
        <f aca="true" t="shared" si="1" ref="D39:D49">G39*56.001</f>
        <v>64613673.794999994</v>
      </c>
      <c r="E39" s="25" t="s">
        <v>25</v>
      </c>
      <c r="F39" s="16" t="s">
        <v>78</v>
      </c>
      <c r="G39" s="17">
        <v>1153795</v>
      </c>
      <c r="H39" s="18">
        <v>481575</v>
      </c>
      <c r="I39" s="53" t="s">
        <v>122</v>
      </c>
    </row>
    <row r="40" spans="2:9" s="5" customFormat="1" ht="22.5" customHeight="1">
      <c r="B40" s="188">
        <v>32</v>
      </c>
      <c r="C40" s="167" t="s">
        <v>175</v>
      </c>
      <c r="D40" s="24">
        <f t="shared" si="1"/>
        <v>1918594.26</v>
      </c>
      <c r="E40" s="59" t="s">
        <v>25</v>
      </c>
      <c r="F40" s="16" t="s">
        <v>78</v>
      </c>
      <c r="G40" s="17">
        <v>34260</v>
      </c>
      <c r="H40" s="18">
        <v>10894</v>
      </c>
      <c r="I40" s="52"/>
    </row>
    <row r="41" spans="2:9" s="5" customFormat="1" ht="10.5" customHeight="1">
      <c r="B41" s="188">
        <v>33</v>
      </c>
      <c r="C41" s="167" t="s">
        <v>447</v>
      </c>
      <c r="D41" s="24">
        <f t="shared" si="1"/>
        <v>1230005.964</v>
      </c>
      <c r="E41" s="59" t="s">
        <v>25</v>
      </c>
      <c r="F41" s="16" t="s">
        <v>78</v>
      </c>
      <c r="G41" s="17">
        <v>21964</v>
      </c>
      <c r="H41" s="18">
        <v>8302</v>
      </c>
      <c r="I41" s="54"/>
    </row>
    <row r="42" spans="2:9" s="5" customFormat="1" ht="10.5" customHeight="1">
      <c r="B42" s="188">
        <v>34</v>
      </c>
      <c r="C42" s="167" t="s">
        <v>16</v>
      </c>
      <c r="D42" s="24">
        <f t="shared" si="1"/>
        <v>27538491.75</v>
      </c>
      <c r="E42" s="59" t="s">
        <v>25</v>
      </c>
      <c r="F42" s="16" t="s">
        <v>78</v>
      </c>
      <c r="G42" s="17">
        <v>491750</v>
      </c>
      <c r="H42" s="18">
        <v>165228</v>
      </c>
      <c r="I42" s="52"/>
    </row>
    <row r="43" spans="2:9" s="5" customFormat="1" ht="10.5" customHeight="1">
      <c r="B43" s="188">
        <v>35</v>
      </c>
      <c r="C43" s="167" t="s">
        <v>178</v>
      </c>
      <c r="D43" s="24">
        <f t="shared" si="1"/>
        <v>13319389.842</v>
      </c>
      <c r="E43" s="59" t="s">
        <v>25</v>
      </c>
      <c r="F43" s="16" t="s">
        <v>78</v>
      </c>
      <c r="G43" s="17">
        <v>237842</v>
      </c>
      <c r="H43" s="18">
        <v>29968</v>
      </c>
      <c r="I43" s="52"/>
    </row>
    <row r="44" spans="2:9" s="5" customFormat="1" ht="10.5" customHeight="1">
      <c r="B44" s="188">
        <v>36</v>
      </c>
      <c r="C44" s="167" t="s">
        <v>177</v>
      </c>
      <c r="D44" s="24">
        <f t="shared" si="1"/>
        <v>18689157.729</v>
      </c>
      <c r="E44" s="59" t="s">
        <v>25</v>
      </c>
      <c r="F44" s="16" t="s">
        <v>78</v>
      </c>
      <c r="G44" s="17">
        <v>333729</v>
      </c>
      <c r="H44" s="18">
        <v>42050</v>
      </c>
      <c r="I44" s="52"/>
    </row>
    <row r="45" spans="2:9" s="5" customFormat="1" ht="22.5" customHeight="1">
      <c r="B45" s="188">
        <v>37</v>
      </c>
      <c r="C45" s="167" t="s">
        <v>437</v>
      </c>
      <c r="D45" s="24">
        <f t="shared" si="1"/>
        <v>4115569.491</v>
      </c>
      <c r="E45" s="59" t="s">
        <v>25</v>
      </c>
      <c r="F45" s="16" t="s">
        <v>78</v>
      </c>
      <c r="G45" s="17">
        <v>73491</v>
      </c>
      <c r="H45" s="18">
        <v>18520</v>
      </c>
      <c r="I45" s="52"/>
    </row>
    <row r="46" spans="2:9" s="5" customFormat="1" ht="22.5" customHeight="1">
      <c r="B46" s="188">
        <v>38</v>
      </c>
      <c r="C46" s="167" t="s">
        <v>179</v>
      </c>
      <c r="D46" s="24">
        <f t="shared" si="1"/>
        <v>23294287.961999997</v>
      </c>
      <c r="E46" s="59" t="s">
        <v>25</v>
      </c>
      <c r="F46" s="16" t="s">
        <v>78</v>
      </c>
      <c r="G46" s="17">
        <v>415962</v>
      </c>
      <c r="H46" s="18">
        <v>157234</v>
      </c>
      <c r="I46" s="52"/>
    </row>
    <row r="47" spans="2:9" s="5" customFormat="1" ht="10.5" customHeight="1">
      <c r="B47" s="188">
        <v>39</v>
      </c>
      <c r="C47" s="167" t="s">
        <v>438</v>
      </c>
      <c r="D47" s="24">
        <f t="shared" si="1"/>
        <v>960305.1479999999</v>
      </c>
      <c r="E47" s="59" t="s">
        <v>25</v>
      </c>
      <c r="F47" s="16" t="s">
        <v>78</v>
      </c>
      <c r="G47" s="17">
        <v>17148</v>
      </c>
      <c r="H47" s="18">
        <v>12963</v>
      </c>
      <c r="I47" s="52"/>
    </row>
    <row r="48" spans="2:9" s="5" customFormat="1" ht="37.5" customHeight="1">
      <c r="B48" s="188">
        <v>40</v>
      </c>
      <c r="C48" s="167" t="s">
        <v>475</v>
      </c>
      <c r="D48" s="24">
        <f>G48*56.001</f>
        <v>3442773.477</v>
      </c>
      <c r="E48" s="59" t="s">
        <v>25</v>
      </c>
      <c r="F48" s="16" t="s">
        <v>78</v>
      </c>
      <c r="G48" s="17">
        <v>61477</v>
      </c>
      <c r="H48" s="18">
        <v>154921</v>
      </c>
      <c r="I48" s="52"/>
    </row>
    <row r="49" spans="2:9" s="5" customFormat="1" ht="30.75" customHeight="1">
      <c r="B49" s="188">
        <v>41</v>
      </c>
      <c r="C49" s="167" t="s">
        <v>183</v>
      </c>
      <c r="D49" s="24">
        <f t="shared" si="1"/>
        <v>834526.902</v>
      </c>
      <c r="E49" s="59" t="s">
        <v>25</v>
      </c>
      <c r="F49" s="16" t="s">
        <v>78</v>
      </c>
      <c r="G49" s="17">
        <v>14902</v>
      </c>
      <c r="H49" s="18">
        <v>15647</v>
      </c>
      <c r="I49" s="52"/>
    </row>
    <row r="50" spans="2:9" s="5" customFormat="1" ht="10.5" customHeight="1">
      <c r="B50" s="188">
        <v>42</v>
      </c>
      <c r="C50" s="167" t="s">
        <v>433</v>
      </c>
      <c r="D50" s="24">
        <f>G50*56.001</f>
        <v>1150428.543</v>
      </c>
      <c r="E50" s="59" t="s">
        <v>25</v>
      </c>
      <c r="F50" s="16" t="s">
        <v>78</v>
      </c>
      <c r="G50" s="17">
        <v>20543</v>
      </c>
      <c r="H50" s="18">
        <v>34512</v>
      </c>
      <c r="I50" s="52"/>
    </row>
    <row r="51" spans="2:9" s="5" customFormat="1" ht="10.5" customHeight="1">
      <c r="B51" s="188">
        <v>43</v>
      </c>
      <c r="C51" s="167" t="s">
        <v>180</v>
      </c>
      <c r="D51" s="24">
        <f>G51*56.001</f>
        <v>180155.217</v>
      </c>
      <c r="E51" s="59" t="s">
        <v>25</v>
      </c>
      <c r="F51" s="16" t="s">
        <v>78</v>
      </c>
      <c r="G51" s="17">
        <v>3217</v>
      </c>
      <c r="H51" s="18">
        <v>10480</v>
      </c>
      <c r="I51" s="52"/>
    </row>
    <row r="52" spans="2:9" s="5" customFormat="1" ht="10.5" customHeight="1">
      <c r="B52" s="188">
        <v>44</v>
      </c>
      <c r="C52" s="167" t="s">
        <v>2</v>
      </c>
      <c r="D52" s="24">
        <f>G52*56.001</f>
        <v>1138780.335</v>
      </c>
      <c r="E52" s="59" t="s">
        <v>25</v>
      </c>
      <c r="F52" s="16" t="s">
        <v>78</v>
      </c>
      <c r="G52" s="17">
        <v>20335</v>
      </c>
      <c r="H52" s="18">
        <v>38434</v>
      </c>
      <c r="I52" s="52"/>
    </row>
    <row r="53" spans="2:9" s="5" customFormat="1" ht="10.5" customHeight="1">
      <c r="B53" s="188">
        <v>45</v>
      </c>
      <c r="C53" s="167" t="s">
        <v>3</v>
      </c>
      <c r="D53" s="26">
        <f>G53*100</f>
        <v>58422200</v>
      </c>
      <c r="E53" s="59" t="s">
        <v>29</v>
      </c>
      <c r="F53" s="16" t="s">
        <v>84</v>
      </c>
      <c r="G53" s="17">
        <v>584222</v>
      </c>
      <c r="H53" s="18">
        <v>73612</v>
      </c>
      <c r="I53" s="52"/>
    </row>
    <row r="54" spans="2:9" s="5" customFormat="1" ht="22.5" customHeight="1">
      <c r="B54" s="188">
        <v>46</v>
      </c>
      <c r="C54" s="167" t="s">
        <v>181</v>
      </c>
      <c r="D54" s="24">
        <f>G54*56.001</f>
        <v>94473.68699999999</v>
      </c>
      <c r="E54" s="59" t="s">
        <v>25</v>
      </c>
      <c r="F54" s="16" t="s">
        <v>78</v>
      </c>
      <c r="G54" s="17">
        <v>1687</v>
      </c>
      <c r="H54" s="18">
        <v>5314</v>
      </c>
      <c r="I54" s="52"/>
    </row>
    <row r="55" spans="2:9" s="5" customFormat="1" ht="10.5" customHeight="1">
      <c r="B55" s="188">
        <v>47</v>
      </c>
      <c r="C55" s="167" t="s">
        <v>466</v>
      </c>
      <c r="D55" s="24">
        <f>G55*56.001</f>
        <v>1140684.369</v>
      </c>
      <c r="E55" s="59" t="s">
        <v>25</v>
      </c>
      <c r="F55" s="16" t="s">
        <v>78</v>
      </c>
      <c r="G55" s="210">
        <v>20369</v>
      </c>
      <c r="H55" s="208">
        <v>21388</v>
      </c>
      <c r="I55" s="52"/>
    </row>
    <row r="56" spans="2:9" s="5" customFormat="1" ht="41.25" customHeight="1">
      <c r="B56" s="188">
        <v>48</v>
      </c>
      <c r="C56" s="167" t="s">
        <v>449</v>
      </c>
      <c r="D56" s="24">
        <f>G56*56.001</f>
        <v>4812613.938</v>
      </c>
      <c r="E56" s="59" t="s">
        <v>25</v>
      </c>
      <c r="F56" s="212" t="s">
        <v>78</v>
      </c>
      <c r="G56" s="210">
        <v>85938</v>
      </c>
      <c r="H56" s="208">
        <v>180470</v>
      </c>
      <c r="I56" s="52"/>
    </row>
    <row r="57" spans="2:9" s="5" customFormat="1" ht="10.5" customHeight="1">
      <c r="B57" s="188">
        <v>49</v>
      </c>
      <c r="C57" s="167" t="s">
        <v>440</v>
      </c>
      <c r="D57" s="206">
        <f>G57*6.820992</f>
        <v>492352.84454400005</v>
      </c>
      <c r="E57" s="207" t="s">
        <v>31</v>
      </c>
      <c r="F57" s="16" t="s">
        <v>82</v>
      </c>
      <c r="G57" s="17">
        <v>72182</v>
      </c>
      <c r="H57" s="18">
        <v>75791</v>
      </c>
      <c r="I57" s="53" t="s">
        <v>138</v>
      </c>
    </row>
    <row r="58" spans="2:9" s="5" customFormat="1" ht="10.5" customHeight="1">
      <c r="B58" s="188">
        <v>50</v>
      </c>
      <c r="C58" s="167" t="s">
        <v>7</v>
      </c>
      <c r="D58" s="24">
        <f aca="true" t="shared" si="2" ref="D58:D64">G58*56.001</f>
        <v>1831120.6979999999</v>
      </c>
      <c r="E58" s="59" t="s">
        <v>25</v>
      </c>
      <c r="F58" s="16" t="s">
        <v>78</v>
      </c>
      <c r="G58" s="17">
        <v>32698</v>
      </c>
      <c r="H58" s="18">
        <v>2746</v>
      </c>
      <c r="I58" s="52"/>
    </row>
    <row r="59" spans="2:9" s="5" customFormat="1" ht="10.5" customHeight="1">
      <c r="B59" s="188">
        <v>51</v>
      </c>
      <c r="C59" s="170" t="s">
        <v>8</v>
      </c>
      <c r="D59" s="24">
        <f t="shared" si="2"/>
        <v>349674948.084</v>
      </c>
      <c r="E59" s="59" t="s">
        <v>25</v>
      </c>
      <c r="F59" s="212" t="s">
        <v>78</v>
      </c>
      <c r="G59" s="210">
        <v>6244084</v>
      </c>
      <c r="H59" s="208">
        <v>149858</v>
      </c>
      <c r="I59" s="53" t="s">
        <v>138</v>
      </c>
    </row>
    <row r="60" spans="2:9" s="5" customFormat="1" ht="22.5" customHeight="1">
      <c r="B60" s="188">
        <v>52</v>
      </c>
      <c r="C60" s="170" t="s">
        <v>442</v>
      </c>
      <c r="D60" s="24">
        <f t="shared" si="2"/>
        <v>113290.023</v>
      </c>
      <c r="E60" s="25" t="s">
        <v>25</v>
      </c>
      <c r="F60" s="212" t="s">
        <v>78</v>
      </c>
      <c r="G60" s="210">
        <v>2023</v>
      </c>
      <c r="H60" s="208">
        <v>1069</v>
      </c>
      <c r="I60" s="52"/>
    </row>
    <row r="61" spans="2:9" s="5" customFormat="1" ht="10.5" customHeight="1">
      <c r="B61" s="188">
        <v>53</v>
      </c>
      <c r="C61" s="170" t="s">
        <v>67</v>
      </c>
      <c r="D61" s="24">
        <f t="shared" si="2"/>
        <v>59529.062999999995</v>
      </c>
      <c r="E61" s="25" t="s">
        <v>25</v>
      </c>
      <c r="F61" s="212" t="s">
        <v>78</v>
      </c>
      <c r="G61" s="210">
        <v>1063</v>
      </c>
      <c r="H61" s="208">
        <v>760</v>
      </c>
      <c r="I61" s="52"/>
    </row>
    <row r="62" spans="2:9" s="5" customFormat="1" ht="10.5" customHeight="1">
      <c r="B62" s="188">
        <v>54</v>
      </c>
      <c r="C62" s="170" t="s">
        <v>184</v>
      </c>
      <c r="D62" s="24">
        <f t="shared" si="2"/>
        <v>291093.198</v>
      </c>
      <c r="E62" s="25" t="s">
        <v>25</v>
      </c>
      <c r="F62" s="212" t="s">
        <v>78</v>
      </c>
      <c r="G62" s="210">
        <v>5198</v>
      </c>
      <c r="H62" s="208">
        <v>436</v>
      </c>
      <c r="I62" s="52"/>
    </row>
    <row r="63" spans="2:9" s="5" customFormat="1" ht="6" customHeight="1">
      <c r="B63" s="188"/>
      <c r="C63" s="38"/>
      <c r="D63" s="39">
        <f t="shared" si="2"/>
        <v>0</v>
      </c>
      <c r="E63" s="40"/>
      <c r="F63" s="41"/>
      <c r="G63" s="42"/>
      <c r="H63" s="42"/>
      <c r="I63" s="52"/>
    </row>
    <row r="64" spans="2:9" s="5" customFormat="1" ht="11.25" customHeight="1">
      <c r="B64" s="188"/>
      <c r="C64" s="10"/>
      <c r="D64" s="11">
        <f t="shared" si="2"/>
        <v>0</v>
      </c>
      <c r="E64" s="12"/>
      <c r="F64" s="58" t="s">
        <v>85</v>
      </c>
      <c r="G64" s="13"/>
      <c r="H64" s="43">
        <f>SUM(H9:H62)</f>
        <v>6741836</v>
      </c>
      <c r="I64" s="50"/>
    </row>
    <row r="65" spans="2:9" s="5" customFormat="1" ht="6" customHeight="1">
      <c r="B65" s="188"/>
      <c r="C65" s="199"/>
      <c r="D65" s="11"/>
      <c r="E65" s="12"/>
      <c r="F65" s="164"/>
      <c r="G65" s="13"/>
      <c r="H65" s="200"/>
      <c r="I65" s="52"/>
    </row>
    <row r="66" spans="2:9" s="5" customFormat="1" ht="11.25" customHeight="1">
      <c r="B66" s="188"/>
      <c r="C66" s="199" t="s">
        <v>143</v>
      </c>
      <c r="D66" s="11"/>
      <c r="E66" s="12"/>
      <c r="F66" s="164"/>
      <c r="G66" s="13"/>
      <c r="H66" s="200">
        <v>2331514</v>
      </c>
      <c r="I66" s="52"/>
    </row>
    <row r="67" spans="2:9" s="5" customFormat="1" ht="22.5" customHeight="1">
      <c r="B67" s="188"/>
      <c r="C67" s="10" t="s">
        <v>110</v>
      </c>
      <c r="D67" s="11"/>
      <c r="E67" s="12"/>
      <c r="F67" s="164"/>
      <c r="G67" s="13"/>
      <c r="H67" s="200"/>
      <c r="I67" s="52"/>
    </row>
    <row r="68" spans="2:9" s="5" customFormat="1" ht="10.5" customHeight="1">
      <c r="B68" s="188"/>
      <c r="C68" s="199" t="s">
        <v>203</v>
      </c>
      <c r="D68" s="11"/>
      <c r="E68" s="12"/>
      <c r="F68" s="164"/>
      <c r="G68" s="13"/>
      <c r="H68" s="200">
        <v>1443012</v>
      </c>
      <c r="I68" s="53" t="s">
        <v>138</v>
      </c>
    </row>
    <row r="69" spans="2:9" s="5" customFormat="1" ht="10.5" customHeight="1">
      <c r="B69" s="188"/>
      <c r="C69" s="199" t="s">
        <v>112</v>
      </c>
      <c r="D69" s="11"/>
      <c r="E69" s="12"/>
      <c r="F69" s="164"/>
      <c r="G69" s="13"/>
      <c r="H69" s="201">
        <v>234543</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10750905</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190</v>
      </c>
      <c r="D74" s="388"/>
      <c r="E74" s="388"/>
      <c r="F74" s="388"/>
      <c r="G74" s="388"/>
      <c r="H74" s="388"/>
      <c r="I74" s="52"/>
    </row>
    <row r="75" spans="3:9" s="5" customFormat="1" ht="23.25" customHeight="1">
      <c r="C75" s="388" t="s">
        <v>189</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9">
      <c r="B81" s="205"/>
      <c r="D81" s="8"/>
      <c r="E81" s="9"/>
      <c r="F81" s="3"/>
      <c r="G81" s="4"/>
      <c r="H81" s="4"/>
      <c r="I81" s="5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row r="150" spans="2:16" s="7" customFormat="1" ht="9">
      <c r="B150" s="205"/>
      <c r="D150" s="8"/>
      <c r="E150" s="9"/>
      <c r="F150" s="3"/>
      <c r="G150" s="4"/>
      <c r="H150" s="4"/>
      <c r="I150" s="52"/>
      <c r="J150" s="5"/>
      <c r="K150" s="5"/>
      <c r="L150" s="5"/>
      <c r="M150" s="5"/>
      <c r="N150" s="5"/>
      <c r="O150" s="5"/>
      <c r="P150" s="5"/>
    </row>
    <row r="151" spans="2:16" s="7" customFormat="1" ht="9">
      <c r="B151" s="205"/>
      <c r="D151" s="8"/>
      <c r="E151" s="9"/>
      <c r="F151" s="3"/>
      <c r="G151" s="4"/>
      <c r="H151" s="4"/>
      <c r="I151" s="52"/>
      <c r="J151" s="5"/>
      <c r="K151" s="5"/>
      <c r="L151" s="5"/>
      <c r="M151" s="5"/>
      <c r="N151" s="5"/>
      <c r="O151" s="5"/>
      <c r="P151" s="5"/>
    </row>
  </sheetData>
  <sheetProtection/>
  <mergeCells count="9">
    <mergeCell ref="C74:H74"/>
    <mergeCell ref="C79:H79"/>
    <mergeCell ref="C75:H75"/>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2:Q151"/>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1876</v>
      </c>
      <c r="D2" s="1"/>
      <c r="E2" s="2"/>
    </row>
    <row r="3" spans="2:8" ht="31.5" customHeight="1">
      <c r="B3" s="2" t="s">
        <v>27</v>
      </c>
      <c r="C3" s="362" t="s">
        <v>191</v>
      </c>
      <c r="D3" s="362" t="s">
        <v>185</v>
      </c>
      <c r="E3" s="362" t="s">
        <v>185</v>
      </c>
      <c r="F3" s="362" t="s">
        <v>185</v>
      </c>
      <c r="G3" s="362" t="s">
        <v>185</v>
      </c>
      <c r="H3" s="362" t="s">
        <v>185</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230977</v>
      </c>
      <c r="H9" s="209">
        <v>1175210</v>
      </c>
      <c r="I9" s="52"/>
    </row>
    <row r="10" spans="2:9" s="5" customFormat="1" ht="10.5" customHeight="1">
      <c r="B10" s="188">
        <v>2</v>
      </c>
      <c r="C10" s="167" t="s">
        <v>100</v>
      </c>
      <c r="D10" s="24"/>
      <c r="E10" s="25"/>
      <c r="F10" s="16" t="s">
        <v>192</v>
      </c>
      <c r="G10" s="17">
        <v>11687</v>
      </c>
      <c r="H10" s="18">
        <v>39689</v>
      </c>
      <c r="I10" s="52"/>
    </row>
    <row r="11" spans="2:9" s="5" customFormat="1" ht="10.5" customHeight="1">
      <c r="B11" s="188">
        <v>3</v>
      </c>
      <c r="C11" s="167" t="s">
        <v>5</v>
      </c>
      <c r="D11" s="24"/>
      <c r="E11" s="25"/>
      <c r="F11" s="16" t="s">
        <v>192</v>
      </c>
      <c r="G11" s="17">
        <v>201</v>
      </c>
      <c r="H11" s="18">
        <v>308</v>
      </c>
      <c r="I11" s="52"/>
    </row>
    <row r="12" spans="2:9" s="5" customFormat="1" ht="10.5" customHeight="1">
      <c r="B12" s="188">
        <v>4</v>
      </c>
      <c r="C12" s="167" t="s">
        <v>10</v>
      </c>
      <c r="D12" s="24"/>
      <c r="E12" s="25"/>
      <c r="F12" s="16" t="s">
        <v>192</v>
      </c>
      <c r="G12" s="17" t="s">
        <v>93</v>
      </c>
      <c r="H12" s="18" t="s">
        <v>93</v>
      </c>
      <c r="I12" s="52"/>
    </row>
    <row r="13" spans="2:9" s="5" customFormat="1" ht="10.5" customHeight="1">
      <c r="B13" s="188">
        <v>5</v>
      </c>
      <c r="C13" s="167" t="s">
        <v>163</v>
      </c>
      <c r="D13" s="24"/>
      <c r="E13" s="25"/>
      <c r="F13" s="16" t="s">
        <v>192</v>
      </c>
      <c r="G13" s="17">
        <v>809062</v>
      </c>
      <c r="H13" s="18">
        <v>1359223</v>
      </c>
      <c r="I13" s="53"/>
    </row>
    <row r="14" spans="2:9" s="5" customFormat="1" ht="10.5" customHeight="1">
      <c r="B14" s="188">
        <v>6</v>
      </c>
      <c r="C14" s="167" t="s">
        <v>6</v>
      </c>
      <c r="D14" s="24"/>
      <c r="E14" s="25"/>
      <c r="F14" s="16" t="s">
        <v>192</v>
      </c>
      <c r="G14" s="17">
        <v>6169</v>
      </c>
      <c r="H14" s="18">
        <v>4590</v>
      </c>
      <c r="I14" s="52"/>
    </row>
    <row r="15" spans="2:9" s="5" customFormat="1" ht="10.5" customHeight="1">
      <c r="B15" s="188">
        <v>7</v>
      </c>
      <c r="C15" s="167" t="s">
        <v>450</v>
      </c>
      <c r="D15" s="24"/>
      <c r="E15" s="25"/>
      <c r="F15" s="16" t="s">
        <v>108</v>
      </c>
      <c r="G15" s="17">
        <v>93177</v>
      </c>
      <c r="H15" s="18">
        <v>880523</v>
      </c>
      <c r="I15" s="52"/>
    </row>
    <row r="16" spans="2:9" s="5" customFormat="1" ht="10.5" customHeight="1">
      <c r="B16" s="188">
        <v>8</v>
      </c>
      <c r="C16" s="167" t="s">
        <v>101</v>
      </c>
      <c r="D16" s="24"/>
      <c r="E16" s="25"/>
      <c r="F16" s="16" t="s">
        <v>108</v>
      </c>
      <c r="G16" s="17">
        <v>142238</v>
      </c>
      <c r="H16" s="18">
        <v>238960</v>
      </c>
      <c r="I16" s="52"/>
    </row>
    <row r="17" spans="2:9" s="5" customFormat="1" ht="10.5" customHeight="1">
      <c r="B17" s="188">
        <v>9</v>
      </c>
      <c r="C17" s="190" t="s">
        <v>131</v>
      </c>
      <c r="D17" s="24"/>
      <c r="E17" s="25"/>
      <c r="F17" s="16" t="s">
        <v>108</v>
      </c>
      <c r="G17" s="17">
        <v>152</v>
      </c>
      <c r="H17" s="18">
        <v>191</v>
      </c>
      <c r="I17" s="52"/>
    </row>
    <row r="18" spans="2:9" s="5" customFormat="1" ht="10.5" customHeight="1">
      <c r="B18" s="188">
        <v>10</v>
      </c>
      <c r="C18" s="167" t="s">
        <v>164</v>
      </c>
      <c r="D18" s="24"/>
      <c r="E18" s="25"/>
      <c r="F18" s="16" t="s">
        <v>108</v>
      </c>
      <c r="G18" s="17">
        <v>38946</v>
      </c>
      <c r="H18" s="18">
        <v>24536</v>
      </c>
      <c r="I18" s="52"/>
    </row>
    <row r="19" spans="2:9" s="5" customFormat="1" ht="10.5" customHeight="1">
      <c r="B19" s="188">
        <v>11</v>
      </c>
      <c r="C19" s="167" t="s">
        <v>444</v>
      </c>
      <c r="D19" s="24"/>
      <c r="E19" s="25"/>
      <c r="F19" s="16" t="s">
        <v>108</v>
      </c>
      <c r="G19" s="17">
        <v>39448</v>
      </c>
      <c r="H19" s="18">
        <v>16568</v>
      </c>
      <c r="I19" s="52"/>
    </row>
    <row r="20" spans="2:9" s="5" customFormat="1" ht="10.5" customHeight="1">
      <c r="B20" s="188">
        <v>12</v>
      </c>
      <c r="C20" s="167" t="s">
        <v>378</v>
      </c>
      <c r="D20" s="24"/>
      <c r="E20" s="25"/>
      <c r="F20" s="16" t="s">
        <v>108</v>
      </c>
      <c r="G20" s="17">
        <v>5419</v>
      </c>
      <c r="H20" s="18">
        <v>6828</v>
      </c>
      <c r="I20" s="52"/>
    </row>
    <row r="21" spans="2:9" s="5" customFormat="1" ht="10.5" customHeight="1">
      <c r="B21" s="188">
        <v>13</v>
      </c>
      <c r="C21" s="167" t="s">
        <v>445</v>
      </c>
      <c r="D21" s="24"/>
      <c r="E21" s="25"/>
      <c r="F21" s="16" t="s">
        <v>108</v>
      </c>
      <c r="G21" s="17">
        <v>155353</v>
      </c>
      <c r="H21" s="18">
        <v>391491</v>
      </c>
      <c r="I21" s="52"/>
    </row>
    <row r="22" spans="2:9" s="5" customFormat="1" ht="10.5" customHeight="1">
      <c r="B22" s="188">
        <v>14</v>
      </c>
      <c r="C22" s="167" t="s">
        <v>166</v>
      </c>
      <c r="D22" s="26">
        <f>G22*100</f>
        <v>10121600</v>
      </c>
      <c r="E22" s="25" t="s">
        <v>25</v>
      </c>
      <c r="F22" s="16" t="s">
        <v>195</v>
      </c>
      <c r="G22" s="17">
        <v>101216</v>
      </c>
      <c r="H22" s="18">
        <v>334011</v>
      </c>
      <c r="I22" s="52"/>
    </row>
    <row r="23" spans="2:9" s="5" customFormat="1" ht="29.25" customHeight="1">
      <c r="B23" s="188">
        <v>15</v>
      </c>
      <c r="C23" s="167" t="s">
        <v>167</v>
      </c>
      <c r="D23" s="26">
        <f>G23*100</f>
        <v>1484500</v>
      </c>
      <c r="E23" s="25" t="s">
        <v>25</v>
      </c>
      <c r="F23" s="16" t="s">
        <v>195</v>
      </c>
      <c r="G23" s="17">
        <v>14845</v>
      </c>
      <c r="H23" s="18">
        <v>87462</v>
      </c>
      <c r="I23" s="50"/>
    </row>
    <row r="24" spans="2:9" s="5" customFormat="1" ht="10.5" customHeight="1">
      <c r="B24" s="188">
        <v>16</v>
      </c>
      <c r="C24" s="167" t="s">
        <v>168</v>
      </c>
      <c r="D24" s="24"/>
      <c r="E24" s="25"/>
      <c r="F24" s="16" t="s">
        <v>108</v>
      </c>
      <c r="G24" s="17">
        <v>401169</v>
      </c>
      <c r="H24" s="18">
        <v>50547</v>
      </c>
      <c r="I24" s="52"/>
    </row>
    <row r="25" spans="2:9" s="5" customFormat="1" ht="10.5" customHeight="1">
      <c r="B25" s="188">
        <v>17</v>
      </c>
      <c r="C25" s="167" t="s">
        <v>11</v>
      </c>
      <c r="D25" s="26">
        <f>G25*2</f>
        <v>1497438</v>
      </c>
      <c r="E25" s="25" t="s">
        <v>29</v>
      </c>
      <c r="F25" s="16" t="s">
        <v>79</v>
      </c>
      <c r="G25" s="17">
        <v>748719</v>
      </c>
      <c r="H25" s="18">
        <v>31446</v>
      </c>
      <c r="I25" s="50"/>
    </row>
    <row r="26" spans="2:9" s="5" customFormat="1" ht="10.5" customHeight="1">
      <c r="B26" s="188">
        <v>18</v>
      </c>
      <c r="C26" s="167" t="s">
        <v>169</v>
      </c>
      <c r="D26" s="24"/>
      <c r="E26" s="25"/>
      <c r="F26" s="16" t="s">
        <v>108</v>
      </c>
      <c r="G26" s="17">
        <v>1027</v>
      </c>
      <c r="H26" s="18">
        <v>2588</v>
      </c>
      <c r="I26" s="52"/>
    </row>
    <row r="27" spans="2:9" s="5" customFormat="1" ht="10.5" customHeight="1">
      <c r="B27" s="188">
        <v>19</v>
      </c>
      <c r="C27" s="167" t="s">
        <v>446</v>
      </c>
      <c r="D27" s="26"/>
      <c r="E27" s="25"/>
      <c r="F27" s="16" t="s">
        <v>108</v>
      </c>
      <c r="G27" s="17">
        <v>502</v>
      </c>
      <c r="H27" s="18">
        <v>948</v>
      </c>
      <c r="I27" s="52"/>
    </row>
    <row r="28" spans="2:9" s="5" customFormat="1" ht="10.5" customHeight="1">
      <c r="B28" s="188">
        <v>20</v>
      </c>
      <c r="C28" s="167" t="s">
        <v>13</v>
      </c>
      <c r="D28" s="24"/>
      <c r="E28" s="25"/>
      <c r="F28" s="16" t="s">
        <v>108</v>
      </c>
      <c r="G28" s="17">
        <v>5734</v>
      </c>
      <c r="H28" s="18">
        <v>3612</v>
      </c>
      <c r="I28" s="52"/>
    </row>
    <row r="29" spans="2:9" s="5" customFormat="1" ht="10.5" customHeight="1">
      <c r="B29" s="188">
        <v>21</v>
      </c>
      <c r="C29" s="167" t="s">
        <v>1</v>
      </c>
      <c r="D29" s="24"/>
      <c r="E29" s="25"/>
      <c r="F29" s="16" t="s">
        <v>108</v>
      </c>
      <c r="G29" s="17">
        <v>83795</v>
      </c>
      <c r="H29" s="18">
        <v>10559</v>
      </c>
      <c r="I29" s="52"/>
    </row>
    <row r="30" spans="2:9" s="5" customFormat="1" ht="10.5" customHeight="1">
      <c r="B30" s="188">
        <v>22</v>
      </c>
      <c r="C30" s="167" t="s">
        <v>14</v>
      </c>
      <c r="D30" s="26">
        <f>G30*100</f>
        <v>11100</v>
      </c>
      <c r="E30" s="25" t="s">
        <v>25</v>
      </c>
      <c r="F30" s="16" t="s">
        <v>195</v>
      </c>
      <c r="G30" s="17">
        <v>111</v>
      </c>
      <c r="H30" s="18">
        <v>498</v>
      </c>
      <c r="I30" s="52"/>
    </row>
    <row r="31" spans="2:9" s="5" customFormat="1" ht="10.5" customHeight="1">
      <c r="B31" s="188">
        <v>23</v>
      </c>
      <c r="C31" s="167" t="s">
        <v>170</v>
      </c>
      <c r="D31" s="24"/>
      <c r="E31" s="25"/>
      <c r="F31" s="16" t="s">
        <v>108</v>
      </c>
      <c r="G31" s="17">
        <v>14855</v>
      </c>
      <c r="H31" s="18">
        <v>3744</v>
      </c>
      <c r="I31" s="52"/>
    </row>
    <row r="32" spans="2:9" s="5" customFormat="1" ht="22.5" customHeight="1">
      <c r="B32" s="188">
        <v>24</v>
      </c>
      <c r="C32" s="167" t="s">
        <v>172</v>
      </c>
      <c r="D32" s="24"/>
      <c r="E32" s="25"/>
      <c r="F32" s="16" t="s">
        <v>108</v>
      </c>
      <c r="G32" s="17">
        <v>5876</v>
      </c>
      <c r="H32" s="18">
        <v>741</v>
      </c>
      <c r="I32" s="52"/>
    </row>
    <row r="33" spans="2:9" s="5" customFormat="1" ht="9.75" customHeight="1">
      <c r="B33" s="188">
        <v>25</v>
      </c>
      <c r="C33" s="167" t="s">
        <v>171</v>
      </c>
      <c r="D33" s="24"/>
      <c r="E33" s="25"/>
      <c r="F33" s="16" t="s">
        <v>108</v>
      </c>
      <c r="G33" s="17">
        <v>25902</v>
      </c>
      <c r="H33" s="18">
        <v>1710</v>
      </c>
      <c r="I33" s="52"/>
    </row>
    <row r="34" spans="2:9" s="5" customFormat="1" ht="10.5" customHeight="1">
      <c r="B34" s="188">
        <v>26</v>
      </c>
      <c r="C34" s="167" t="s">
        <v>173</v>
      </c>
      <c r="D34" s="24"/>
      <c r="E34" s="25"/>
      <c r="F34" s="16" t="s">
        <v>108</v>
      </c>
      <c r="G34" s="17">
        <v>1738</v>
      </c>
      <c r="H34" s="18">
        <v>72</v>
      </c>
      <c r="I34" s="52"/>
    </row>
    <row r="35" spans="2:9" s="5" customFormat="1" ht="22.5" customHeight="1">
      <c r="B35" s="188">
        <v>27</v>
      </c>
      <c r="C35" s="170" t="s">
        <v>434</v>
      </c>
      <c r="D35" s="26">
        <f>G35*12</f>
        <v>9564</v>
      </c>
      <c r="E35" s="59" t="s">
        <v>29</v>
      </c>
      <c r="F35" s="213" t="s">
        <v>194</v>
      </c>
      <c r="G35" s="211">
        <v>797</v>
      </c>
      <c r="H35" s="209">
        <v>34</v>
      </c>
      <c r="I35" s="52"/>
    </row>
    <row r="36" spans="2:9" s="5" customFormat="1" ht="38.25" customHeight="1">
      <c r="B36" s="188">
        <v>28</v>
      </c>
      <c r="C36" s="170" t="s">
        <v>436</v>
      </c>
      <c r="D36" s="26">
        <f>G36*100</f>
        <v>637800</v>
      </c>
      <c r="E36" s="25" t="s">
        <v>25</v>
      </c>
      <c r="F36" s="16" t="s">
        <v>195</v>
      </c>
      <c r="G36" s="211">
        <v>6378</v>
      </c>
      <c r="H36" s="209">
        <v>28701</v>
      </c>
      <c r="I36" s="52"/>
    </row>
    <row r="37" spans="2:9" s="5" customFormat="1" ht="54">
      <c r="B37" s="188">
        <v>29</v>
      </c>
      <c r="C37" s="167" t="s">
        <v>435</v>
      </c>
      <c r="D37" s="26">
        <f>G37*100</f>
        <v>484500</v>
      </c>
      <c r="E37" s="25" t="s">
        <v>25</v>
      </c>
      <c r="F37" s="16" t="s">
        <v>195</v>
      </c>
      <c r="G37" s="17">
        <v>4845</v>
      </c>
      <c r="H37" s="18">
        <v>7268</v>
      </c>
      <c r="I37" s="52"/>
    </row>
    <row r="38" spans="2:9" s="5" customFormat="1" ht="10.5" customHeight="1">
      <c r="B38" s="188">
        <v>30</v>
      </c>
      <c r="C38" s="167" t="s">
        <v>17</v>
      </c>
      <c r="D38" s="26">
        <f aca="true" t="shared" si="0" ref="D38:D52">G38*100</f>
        <v>896300</v>
      </c>
      <c r="E38" s="25" t="s">
        <v>25</v>
      </c>
      <c r="F38" s="16" t="s">
        <v>195</v>
      </c>
      <c r="G38" s="17">
        <v>8963</v>
      </c>
      <c r="H38" s="18">
        <v>40336</v>
      </c>
      <c r="I38" s="52"/>
    </row>
    <row r="39" spans="2:9" s="5" customFormat="1" ht="54" customHeight="1">
      <c r="B39" s="188">
        <v>31</v>
      </c>
      <c r="C39" s="167" t="s">
        <v>461</v>
      </c>
      <c r="D39" s="26">
        <f t="shared" si="0"/>
        <v>76322600</v>
      </c>
      <c r="E39" s="25" t="s">
        <v>25</v>
      </c>
      <c r="F39" s="16" t="s">
        <v>195</v>
      </c>
      <c r="G39" s="17">
        <v>763226</v>
      </c>
      <c r="H39" s="18">
        <v>546883</v>
      </c>
      <c r="I39" s="53" t="s">
        <v>122</v>
      </c>
    </row>
    <row r="40" spans="2:9" s="5" customFormat="1" ht="22.5" customHeight="1">
      <c r="B40" s="188">
        <v>32</v>
      </c>
      <c r="C40" s="167" t="s">
        <v>175</v>
      </c>
      <c r="D40" s="26">
        <f t="shared" si="0"/>
        <v>3218600</v>
      </c>
      <c r="E40" s="59" t="s">
        <v>25</v>
      </c>
      <c r="F40" s="16" t="s">
        <v>195</v>
      </c>
      <c r="G40" s="17">
        <v>32186</v>
      </c>
      <c r="H40" s="18">
        <v>18153</v>
      </c>
      <c r="I40" s="52"/>
    </row>
    <row r="41" spans="2:9" s="5" customFormat="1" ht="10.5" customHeight="1">
      <c r="B41" s="188">
        <v>33</v>
      </c>
      <c r="C41" s="167" t="s">
        <v>447</v>
      </c>
      <c r="D41" s="26">
        <f t="shared" si="0"/>
        <v>1942400</v>
      </c>
      <c r="E41" s="59" t="s">
        <v>25</v>
      </c>
      <c r="F41" s="16" t="s">
        <v>195</v>
      </c>
      <c r="G41" s="17">
        <v>19424</v>
      </c>
      <c r="H41" s="18">
        <v>13053</v>
      </c>
      <c r="I41" s="54"/>
    </row>
    <row r="42" spans="2:9" s="5" customFormat="1" ht="10.5" customHeight="1">
      <c r="B42" s="188">
        <v>34</v>
      </c>
      <c r="C42" s="167" t="s">
        <v>16</v>
      </c>
      <c r="D42" s="26">
        <f t="shared" si="0"/>
        <v>25806900</v>
      </c>
      <c r="E42" s="59" t="s">
        <v>25</v>
      </c>
      <c r="F42" s="16" t="s">
        <v>195</v>
      </c>
      <c r="G42" s="17">
        <v>258069</v>
      </c>
      <c r="H42" s="18">
        <v>154841</v>
      </c>
      <c r="I42" s="52"/>
    </row>
    <row r="43" spans="2:9" s="5" customFormat="1" ht="10.5" customHeight="1">
      <c r="B43" s="188">
        <v>35</v>
      </c>
      <c r="C43" s="167" t="s">
        <v>178</v>
      </c>
      <c r="D43" s="26">
        <f t="shared" si="0"/>
        <v>13560100</v>
      </c>
      <c r="E43" s="59" t="s">
        <v>25</v>
      </c>
      <c r="F43" s="16" t="s">
        <v>195</v>
      </c>
      <c r="G43" s="17">
        <v>135601</v>
      </c>
      <c r="H43" s="18">
        <v>30917</v>
      </c>
      <c r="I43" s="52"/>
    </row>
    <row r="44" spans="2:9" s="5" customFormat="1" ht="10.5" customHeight="1">
      <c r="B44" s="188">
        <v>36</v>
      </c>
      <c r="C44" s="167" t="s">
        <v>177</v>
      </c>
      <c r="D44" s="26">
        <f t="shared" si="0"/>
        <v>17231200</v>
      </c>
      <c r="E44" s="59" t="s">
        <v>25</v>
      </c>
      <c r="F44" s="16" t="s">
        <v>195</v>
      </c>
      <c r="G44" s="17">
        <v>172312</v>
      </c>
      <c r="H44" s="18">
        <v>39288</v>
      </c>
      <c r="I44" s="52"/>
    </row>
    <row r="45" spans="2:9" s="5" customFormat="1" ht="22.5" customHeight="1">
      <c r="B45" s="188">
        <v>37</v>
      </c>
      <c r="C45" s="167" t="s">
        <v>437</v>
      </c>
      <c r="D45" s="26">
        <f t="shared" si="0"/>
        <v>2611200</v>
      </c>
      <c r="E45" s="59" t="s">
        <v>25</v>
      </c>
      <c r="F45" s="16" t="s">
        <v>195</v>
      </c>
      <c r="G45" s="17">
        <v>26112</v>
      </c>
      <c r="H45" s="18">
        <v>11593</v>
      </c>
      <c r="I45" s="52"/>
    </row>
    <row r="46" spans="2:9" s="5" customFormat="1" ht="22.5" customHeight="1">
      <c r="B46" s="188">
        <v>38</v>
      </c>
      <c r="C46" s="167" t="s">
        <v>179</v>
      </c>
      <c r="D46" s="26">
        <f t="shared" si="0"/>
        <v>15495400</v>
      </c>
      <c r="E46" s="59" t="s">
        <v>25</v>
      </c>
      <c r="F46" s="16" t="s">
        <v>195</v>
      </c>
      <c r="G46" s="17">
        <v>154954</v>
      </c>
      <c r="H46" s="18">
        <v>104130</v>
      </c>
      <c r="I46" s="52"/>
    </row>
    <row r="47" spans="2:9" s="5" customFormat="1" ht="10.5" customHeight="1">
      <c r="B47" s="188">
        <v>39</v>
      </c>
      <c r="C47" s="167" t="s">
        <v>438</v>
      </c>
      <c r="D47" s="26">
        <f t="shared" si="0"/>
        <v>733600</v>
      </c>
      <c r="E47" s="59" t="s">
        <v>25</v>
      </c>
      <c r="F47" s="16" t="s">
        <v>195</v>
      </c>
      <c r="G47" s="17">
        <v>7336</v>
      </c>
      <c r="H47" s="18">
        <v>9860</v>
      </c>
      <c r="I47" s="52"/>
    </row>
    <row r="48" spans="2:9" s="5" customFormat="1" ht="37.5" customHeight="1">
      <c r="B48" s="188">
        <v>40</v>
      </c>
      <c r="C48" s="167" t="s">
        <v>475</v>
      </c>
      <c r="D48" s="26">
        <f t="shared" si="0"/>
        <v>3387600</v>
      </c>
      <c r="E48" s="59" t="s">
        <v>25</v>
      </c>
      <c r="F48" s="16" t="s">
        <v>195</v>
      </c>
      <c r="G48" s="17">
        <v>33876</v>
      </c>
      <c r="H48" s="18">
        <v>152441</v>
      </c>
      <c r="I48" s="52"/>
    </row>
    <row r="49" spans="2:9" s="5" customFormat="1" ht="30.75" customHeight="1">
      <c r="B49" s="188">
        <v>41</v>
      </c>
      <c r="C49" s="167" t="s">
        <v>183</v>
      </c>
      <c r="D49" s="26">
        <f t="shared" si="0"/>
        <v>775100</v>
      </c>
      <c r="E49" s="59" t="s">
        <v>25</v>
      </c>
      <c r="F49" s="16" t="s">
        <v>195</v>
      </c>
      <c r="G49" s="17">
        <v>7751</v>
      </c>
      <c r="H49" s="18">
        <v>14510</v>
      </c>
      <c r="I49" s="52"/>
    </row>
    <row r="50" spans="2:9" s="5" customFormat="1" ht="10.5" customHeight="1">
      <c r="B50" s="188">
        <v>42</v>
      </c>
      <c r="C50" s="167" t="s">
        <v>433</v>
      </c>
      <c r="D50" s="26">
        <f t="shared" si="0"/>
        <v>960200</v>
      </c>
      <c r="E50" s="59" t="s">
        <v>25</v>
      </c>
      <c r="F50" s="16" t="s">
        <v>195</v>
      </c>
      <c r="G50" s="17">
        <v>9602</v>
      </c>
      <c r="H50" s="18">
        <v>28805</v>
      </c>
      <c r="I50" s="52"/>
    </row>
    <row r="51" spans="2:9" s="5" customFormat="1" ht="10.5" customHeight="1">
      <c r="B51" s="188">
        <v>43</v>
      </c>
      <c r="C51" s="167" t="s">
        <v>180</v>
      </c>
      <c r="D51" s="26">
        <f t="shared" si="0"/>
        <v>197900</v>
      </c>
      <c r="E51" s="59" t="s">
        <v>25</v>
      </c>
      <c r="F51" s="16" t="s">
        <v>195</v>
      </c>
      <c r="G51" s="17">
        <v>1979</v>
      </c>
      <c r="H51" s="18">
        <v>11523</v>
      </c>
      <c r="I51" s="52"/>
    </row>
    <row r="52" spans="2:9" s="5" customFormat="1" ht="10.5" customHeight="1">
      <c r="B52" s="188">
        <v>44</v>
      </c>
      <c r="C52" s="167" t="s">
        <v>2</v>
      </c>
      <c r="D52" s="26">
        <f t="shared" si="0"/>
        <v>1170200</v>
      </c>
      <c r="E52" s="59" t="s">
        <v>25</v>
      </c>
      <c r="F52" s="16" t="s">
        <v>195</v>
      </c>
      <c r="G52" s="17">
        <v>11702</v>
      </c>
      <c r="H52" s="18">
        <v>39459</v>
      </c>
      <c r="I52" s="52"/>
    </row>
    <row r="53" spans="2:9" s="5" customFormat="1" ht="10.5" customHeight="1">
      <c r="B53" s="188">
        <v>45</v>
      </c>
      <c r="C53" s="167" t="s">
        <v>3</v>
      </c>
      <c r="D53" s="26">
        <f aca="true" t="shared" si="1" ref="D53:D62">G53*100</f>
        <v>57350700</v>
      </c>
      <c r="E53" s="59" t="s">
        <v>29</v>
      </c>
      <c r="F53" s="16" t="s">
        <v>84</v>
      </c>
      <c r="G53" s="17">
        <v>573507</v>
      </c>
      <c r="H53" s="18">
        <v>72261</v>
      </c>
      <c r="I53" s="52"/>
    </row>
    <row r="54" spans="2:9" s="5" customFormat="1" ht="22.5" customHeight="1">
      <c r="B54" s="188">
        <v>46</v>
      </c>
      <c r="C54" s="167" t="s">
        <v>181</v>
      </c>
      <c r="D54" s="26">
        <f t="shared" si="1"/>
        <v>67200</v>
      </c>
      <c r="E54" s="59" t="s">
        <v>25</v>
      </c>
      <c r="F54" s="16" t="s">
        <v>195</v>
      </c>
      <c r="G54" s="17">
        <v>672</v>
      </c>
      <c r="H54" s="18">
        <v>3781</v>
      </c>
      <c r="I54" s="52"/>
    </row>
    <row r="55" spans="2:9" s="5" customFormat="1" ht="10.5" customHeight="1">
      <c r="B55" s="188">
        <v>47</v>
      </c>
      <c r="C55" s="167" t="s">
        <v>466</v>
      </c>
      <c r="D55" s="26">
        <f t="shared" si="1"/>
        <v>1110900</v>
      </c>
      <c r="E55" s="59" t="s">
        <v>25</v>
      </c>
      <c r="F55" s="16" t="s">
        <v>195</v>
      </c>
      <c r="G55" s="210">
        <v>11109</v>
      </c>
      <c r="H55" s="208">
        <v>20797</v>
      </c>
      <c r="I55" s="52"/>
    </row>
    <row r="56" spans="2:9" s="5" customFormat="1" ht="41.25" customHeight="1">
      <c r="B56" s="188">
        <v>48</v>
      </c>
      <c r="C56" s="167" t="s">
        <v>449</v>
      </c>
      <c r="D56" s="26">
        <f t="shared" si="1"/>
        <v>4557700</v>
      </c>
      <c r="E56" s="59" t="s">
        <v>25</v>
      </c>
      <c r="F56" s="16" t="s">
        <v>195</v>
      </c>
      <c r="G56" s="210">
        <v>45577</v>
      </c>
      <c r="H56" s="208">
        <v>170641</v>
      </c>
      <c r="I56" s="52"/>
    </row>
    <row r="57" spans="2:10" s="5" customFormat="1" ht="10.5" customHeight="1">
      <c r="B57" s="188">
        <v>49</v>
      </c>
      <c r="C57" s="167" t="s">
        <v>440</v>
      </c>
      <c r="D57" s="26">
        <f t="shared" si="1"/>
        <v>467400</v>
      </c>
      <c r="E57" s="207" t="s">
        <v>31</v>
      </c>
      <c r="F57" s="16" t="s">
        <v>196</v>
      </c>
      <c r="G57" s="17">
        <v>4674</v>
      </c>
      <c r="H57" s="18">
        <v>72916</v>
      </c>
      <c r="I57" s="53" t="s">
        <v>138</v>
      </c>
      <c r="J57" s="218" t="s">
        <v>33</v>
      </c>
    </row>
    <row r="58" spans="2:9" s="5" customFormat="1" ht="10.5" customHeight="1">
      <c r="B58" s="188">
        <v>50</v>
      </c>
      <c r="C58" s="167" t="s">
        <v>7</v>
      </c>
      <c r="D58" s="26">
        <f t="shared" si="1"/>
        <v>2465800</v>
      </c>
      <c r="E58" s="59" t="s">
        <v>25</v>
      </c>
      <c r="F58" s="16" t="s">
        <v>195</v>
      </c>
      <c r="G58" s="17">
        <v>24658</v>
      </c>
      <c r="H58" s="18">
        <v>3551</v>
      </c>
      <c r="I58" s="52"/>
    </row>
    <row r="59" spans="2:9" s="5" customFormat="1" ht="10.5" customHeight="1">
      <c r="B59" s="188">
        <v>51</v>
      </c>
      <c r="C59" s="170" t="s">
        <v>8</v>
      </c>
      <c r="D59" s="26">
        <f t="shared" si="1"/>
        <v>341419400</v>
      </c>
      <c r="E59" s="59" t="s">
        <v>25</v>
      </c>
      <c r="F59" s="16" t="s">
        <v>195</v>
      </c>
      <c r="G59" s="210">
        <v>3414194</v>
      </c>
      <c r="H59" s="208">
        <v>147493</v>
      </c>
      <c r="I59" s="53" t="s">
        <v>138</v>
      </c>
    </row>
    <row r="60" spans="2:9" s="5" customFormat="1" ht="22.5" customHeight="1">
      <c r="B60" s="188">
        <v>52</v>
      </c>
      <c r="C60" s="170" t="s">
        <v>442</v>
      </c>
      <c r="D60" s="26">
        <f t="shared" si="1"/>
        <v>231600</v>
      </c>
      <c r="E60" s="25" t="s">
        <v>25</v>
      </c>
      <c r="F60" s="16" t="s">
        <v>195</v>
      </c>
      <c r="G60" s="210">
        <v>2316</v>
      </c>
      <c r="H60" s="208">
        <v>2195</v>
      </c>
      <c r="I60" s="52"/>
    </row>
    <row r="61" spans="2:9" s="5" customFormat="1" ht="10.5" customHeight="1">
      <c r="B61" s="188">
        <v>53</v>
      </c>
      <c r="C61" s="170" t="s">
        <v>67</v>
      </c>
      <c r="D61" s="26">
        <f t="shared" si="1"/>
        <v>51500</v>
      </c>
      <c r="E61" s="25" t="s">
        <v>25</v>
      </c>
      <c r="F61" s="16" t="s">
        <v>195</v>
      </c>
      <c r="G61" s="210">
        <v>515</v>
      </c>
      <c r="H61" s="208">
        <v>655</v>
      </c>
      <c r="I61" s="52"/>
    </row>
    <row r="62" spans="2:9" s="5" customFormat="1" ht="10.5" customHeight="1">
      <c r="B62" s="188">
        <v>54</v>
      </c>
      <c r="C62" s="170" t="s">
        <v>184</v>
      </c>
      <c r="D62" s="26">
        <f t="shared" si="1"/>
        <v>339600</v>
      </c>
      <c r="E62" s="25" t="s">
        <v>25</v>
      </c>
      <c r="F62" s="16" t="s">
        <v>195</v>
      </c>
      <c r="G62" s="210">
        <v>3396</v>
      </c>
      <c r="H62" s="208">
        <v>489</v>
      </c>
      <c r="I62" s="52"/>
    </row>
    <row r="63" spans="2:9" s="5" customFormat="1" ht="6" customHeight="1">
      <c r="B63" s="188"/>
      <c r="C63" s="38"/>
      <c r="D63" s="39">
        <f>G63*56.001</f>
        <v>0</v>
      </c>
      <c r="E63" s="40"/>
      <c r="F63" s="41"/>
      <c r="G63" s="42"/>
      <c r="H63" s="42"/>
      <c r="I63" s="52"/>
    </row>
    <row r="64" spans="2:9" s="5" customFormat="1" ht="11.25" customHeight="1">
      <c r="B64" s="188"/>
      <c r="C64" s="10"/>
      <c r="D64" s="11">
        <f>G64*56.001</f>
        <v>0</v>
      </c>
      <c r="E64" s="12"/>
      <c r="F64" s="58" t="s">
        <v>85</v>
      </c>
      <c r="G64" s="13"/>
      <c r="H64" s="43">
        <f>SUM(H9:H62)</f>
        <v>6412629</v>
      </c>
      <c r="I64" s="50"/>
    </row>
    <row r="65" spans="2:9" s="5" customFormat="1" ht="6" customHeight="1">
      <c r="B65" s="188"/>
      <c r="C65" s="199"/>
      <c r="D65" s="11"/>
      <c r="E65" s="12"/>
      <c r="F65" s="164"/>
      <c r="G65" s="13"/>
      <c r="H65" s="200"/>
      <c r="I65" s="52"/>
    </row>
    <row r="66" spans="2:9" s="5" customFormat="1" ht="11.25" customHeight="1">
      <c r="B66" s="188"/>
      <c r="C66" s="199" t="s">
        <v>143</v>
      </c>
      <c r="D66" s="11"/>
      <c r="E66" s="12"/>
      <c r="F66" s="164"/>
      <c r="G66" s="13"/>
      <c r="H66" s="200">
        <v>2296023</v>
      </c>
      <c r="I66" s="52"/>
    </row>
    <row r="67" spans="2:9" s="5" customFormat="1" ht="22.5" customHeight="1">
      <c r="B67" s="188"/>
      <c r="C67" s="10" t="s">
        <v>110</v>
      </c>
      <c r="D67" s="11"/>
      <c r="E67" s="12"/>
      <c r="F67" s="164"/>
      <c r="G67" s="13"/>
      <c r="H67" s="200"/>
      <c r="I67" s="52"/>
    </row>
    <row r="68" spans="2:9" s="5" customFormat="1" ht="10.5" customHeight="1">
      <c r="B68" s="188"/>
      <c r="C68" s="199" t="s">
        <v>203</v>
      </c>
      <c r="D68" s="11"/>
      <c r="E68" s="12"/>
      <c r="F68" s="164"/>
      <c r="G68" s="13"/>
      <c r="H68" s="200">
        <v>1216354</v>
      </c>
      <c r="I68" s="53" t="s">
        <v>138</v>
      </c>
    </row>
    <row r="69" spans="2:9" s="5" customFormat="1" ht="10.5" customHeight="1">
      <c r="B69" s="188"/>
      <c r="C69" s="199" t="s">
        <v>112</v>
      </c>
      <c r="D69" s="11"/>
      <c r="E69" s="12"/>
      <c r="F69" s="164"/>
      <c r="G69" s="13"/>
      <c r="H69" s="201">
        <v>239867</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10164873</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198</v>
      </c>
      <c r="D74" s="388"/>
      <c r="E74" s="388"/>
      <c r="F74" s="388"/>
      <c r="G74" s="388"/>
      <c r="H74" s="388"/>
      <c r="I74" s="52"/>
    </row>
    <row r="75" spans="3:9" s="5" customFormat="1" ht="23.25" customHeight="1">
      <c r="C75" s="388" t="s">
        <v>197</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37.5" customHeight="1">
      <c r="B81" s="51" t="s">
        <v>33</v>
      </c>
      <c r="C81" s="360" t="s">
        <v>410</v>
      </c>
      <c r="D81" s="360"/>
      <c r="E81" s="360"/>
      <c r="F81" s="360"/>
      <c r="G81" s="360"/>
      <c r="H81" s="360"/>
      <c r="I81" s="20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row r="150" spans="2:16" s="7" customFormat="1" ht="9">
      <c r="B150" s="205"/>
      <c r="D150" s="8"/>
      <c r="E150" s="9"/>
      <c r="F150" s="3"/>
      <c r="G150" s="4"/>
      <c r="H150" s="4"/>
      <c r="I150" s="52"/>
      <c r="J150" s="5"/>
      <c r="K150" s="5"/>
      <c r="L150" s="5"/>
      <c r="M150" s="5"/>
      <c r="N150" s="5"/>
      <c r="O150" s="5"/>
      <c r="P150" s="5"/>
    </row>
    <row r="151" spans="2:16" s="7" customFormat="1" ht="9">
      <c r="B151" s="205"/>
      <c r="D151" s="8"/>
      <c r="E151" s="9"/>
      <c r="F151" s="3"/>
      <c r="G151" s="4"/>
      <c r="H151" s="4"/>
      <c r="I151" s="52"/>
      <c r="J151" s="5"/>
      <c r="K151" s="5"/>
      <c r="L151" s="5"/>
      <c r="M151" s="5"/>
      <c r="N151" s="5"/>
      <c r="O151" s="5"/>
      <c r="P151" s="5"/>
    </row>
  </sheetData>
  <sheetProtection/>
  <mergeCells count="10">
    <mergeCell ref="C74:H74"/>
    <mergeCell ref="C75:H75"/>
    <mergeCell ref="C79:H79"/>
    <mergeCell ref="C81:H81"/>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2:Q149"/>
  <sheetViews>
    <sheetView showZeros="0" zoomScale="130" zoomScaleNormal="130" zoomScaleSheetLayoutView="175" zoomScalePageLayoutView="0" workbookViewId="0" topLeftCell="A1">
      <selection activeCell="H36" sqref="H36"/>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1877</v>
      </c>
      <c r="D2" s="1"/>
      <c r="E2" s="2"/>
    </row>
    <row r="3" spans="2:8" ht="31.5" customHeight="1">
      <c r="B3" s="2" t="s">
        <v>27</v>
      </c>
      <c r="C3" s="362" t="s">
        <v>199</v>
      </c>
      <c r="D3" s="362" t="s">
        <v>199</v>
      </c>
      <c r="E3" s="362" t="s">
        <v>199</v>
      </c>
      <c r="F3" s="362" t="s">
        <v>199</v>
      </c>
      <c r="G3" s="362" t="s">
        <v>199</v>
      </c>
      <c r="H3" s="362" t="s">
        <v>199</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215748</v>
      </c>
      <c r="H9" s="209">
        <v>1097729</v>
      </c>
      <c r="I9" s="52"/>
    </row>
    <row r="10" spans="2:9" s="5" customFormat="1" ht="10.5" customHeight="1">
      <c r="B10" s="188">
        <v>2</v>
      </c>
      <c r="C10" s="167" t="s">
        <v>100</v>
      </c>
      <c r="D10" s="24"/>
      <c r="E10" s="25"/>
      <c r="F10" s="16" t="s">
        <v>192</v>
      </c>
      <c r="G10" s="17">
        <v>19415</v>
      </c>
      <c r="H10" s="18">
        <v>65930</v>
      </c>
      <c r="I10" s="52"/>
    </row>
    <row r="11" spans="2:9" s="5" customFormat="1" ht="10.5" customHeight="1">
      <c r="B11" s="188">
        <v>3</v>
      </c>
      <c r="C11" s="167" t="s">
        <v>5</v>
      </c>
      <c r="D11" s="24"/>
      <c r="E11" s="25"/>
      <c r="F11" s="16" t="s">
        <v>192</v>
      </c>
      <c r="G11" s="17">
        <v>94</v>
      </c>
      <c r="H11" s="18">
        <v>143</v>
      </c>
      <c r="I11" s="52"/>
    </row>
    <row r="12" spans="2:9" s="5" customFormat="1" ht="10.5" customHeight="1">
      <c r="B12" s="188">
        <v>4</v>
      </c>
      <c r="C12" s="167" t="s">
        <v>10</v>
      </c>
      <c r="D12" s="24"/>
      <c r="E12" s="25"/>
      <c r="F12" s="16" t="s">
        <v>192</v>
      </c>
      <c r="G12" s="17">
        <v>6</v>
      </c>
      <c r="H12" s="18">
        <v>9</v>
      </c>
      <c r="I12" s="52"/>
    </row>
    <row r="13" spans="2:9" s="5" customFormat="1" ht="10.5" customHeight="1">
      <c r="B13" s="188">
        <v>5</v>
      </c>
      <c r="C13" s="167" t="s">
        <v>163</v>
      </c>
      <c r="D13" s="24"/>
      <c r="E13" s="25"/>
      <c r="F13" s="16" t="s">
        <v>192</v>
      </c>
      <c r="G13" s="17">
        <v>714516</v>
      </c>
      <c r="H13" s="18">
        <v>1200387</v>
      </c>
      <c r="I13" s="53"/>
    </row>
    <row r="14" spans="2:9" s="5" customFormat="1" ht="10.5" customHeight="1">
      <c r="B14" s="188">
        <v>6</v>
      </c>
      <c r="C14" s="167" t="s">
        <v>6</v>
      </c>
      <c r="D14" s="24"/>
      <c r="E14" s="25"/>
      <c r="F14" s="16" t="s">
        <v>192</v>
      </c>
      <c r="G14" s="17">
        <v>7673</v>
      </c>
      <c r="H14" s="18">
        <v>5709</v>
      </c>
      <c r="I14" s="52"/>
    </row>
    <row r="15" spans="2:9" s="5" customFormat="1" ht="10.5" customHeight="1">
      <c r="B15" s="188">
        <v>7</v>
      </c>
      <c r="C15" s="167" t="s">
        <v>450</v>
      </c>
      <c r="D15" s="24"/>
      <c r="E15" s="25"/>
      <c r="F15" s="16" t="s">
        <v>108</v>
      </c>
      <c r="G15" s="17">
        <v>89511</v>
      </c>
      <c r="H15" s="18">
        <v>845879</v>
      </c>
      <c r="I15" s="52"/>
    </row>
    <row r="16" spans="2:9" s="5" customFormat="1" ht="10.5" customHeight="1">
      <c r="B16" s="188">
        <v>8</v>
      </c>
      <c r="C16" s="167" t="s">
        <v>101</v>
      </c>
      <c r="D16" s="24"/>
      <c r="E16" s="25"/>
      <c r="F16" s="16" t="s">
        <v>108</v>
      </c>
      <c r="G16" s="17">
        <v>133227</v>
      </c>
      <c r="H16" s="18">
        <v>223821</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164</v>
      </c>
      <c r="D18" s="24"/>
      <c r="E18" s="25"/>
      <c r="F18" s="16" t="s">
        <v>108</v>
      </c>
      <c r="G18" s="17">
        <v>40133</v>
      </c>
      <c r="H18" s="18">
        <v>25284</v>
      </c>
      <c r="I18" s="52"/>
    </row>
    <row r="19" spans="2:9" s="5" customFormat="1" ht="10.5" customHeight="1">
      <c r="B19" s="188">
        <v>11</v>
      </c>
      <c r="C19" s="167" t="s">
        <v>444</v>
      </c>
      <c r="D19" s="24"/>
      <c r="E19" s="25"/>
      <c r="F19" s="16" t="s">
        <v>108</v>
      </c>
      <c r="G19" s="17">
        <v>40044</v>
      </c>
      <c r="H19" s="18">
        <v>16818</v>
      </c>
      <c r="I19" s="52"/>
    </row>
    <row r="20" spans="2:9" s="5" customFormat="1" ht="10.5" customHeight="1">
      <c r="B20" s="188">
        <v>12</v>
      </c>
      <c r="C20" s="167" t="s">
        <v>378</v>
      </c>
      <c r="D20" s="24"/>
      <c r="E20" s="25"/>
      <c r="F20" s="16" t="s">
        <v>108</v>
      </c>
      <c r="G20" s="17">
        <v>5984</v>
      </c>
      <c r="H20" s="18">
        <v>7540</v>
      </c>
      <c r="I20" s="52"/>
    </row>
    <row r="21" spans="2:9" s="5" customFormat="1" ht="10.5" customHeight="1">
      <c r="B21" s="188">
        <v>13</v>
      </c>
      <c r="C21" s="167" t="s">
        <v>445</v>
      </c>
      <c r="D21" s="24"/>
      <c r="E21" s="25"/>
      <c r="F21" s="16" t="s">
        <v>108</v>
      </c>
      <c r="G21" s="17">
        <v>146707</v>
      </c>
      <c r="H21" s="18">
        <v>369702</v>
      </c>
      <c r="I21" s="52"/>
    </row>
    <row r="22" spans="2:9" s="5" customFormat="1" ht="10.5" customHeight="1">
      <c r="B22" s="188">
        <v>14</v>
      </c>
      <c r="C22" s="167" t="s">
        <v>166</v>
      </c>
      <c r="D22" s="26">
        <f>G22*100</f>
        <v>9987300</v>
      </c>
      <c r="E22" s="25" t="s">
        <v>25</v>
      </c>
      <c r="F22" s="16" t="s">
        <v>193</v>
      </c>
      <c r="G22" s="17">
        <v>99873</v>
      </c>
      <c r="H22" s="18">
        <v>329580</v>
      </c>
      <c r="I22" s="52"/>
    </row>
    <row r="23" spans="2:9" s="5" customFormat="1" ht="29.25" customHeight="1">
      <c r="B23" s="188">
        <v>15</v>
      </c>
      <c r="C23" s="167" t="s">
        <v>167</v>
      </c>
      <c r="D23" s="26">
        <f>G23*100</f>
        <v>1776700</v>
      </c>
      <c r="E23" s="25" t="s">
        <v>25</v>
      </c>
      <c r="F23" s="16" t="s">
        <v>193</v>
      </c>
      <c r="G23" s="17">
        <v>17767</v>
      </c>
      <c r="H23" s="18">
        <v>104682</v>
      </c>
      <c r="I23" s="50"/>
    </row>
    <row r="24" spans="2:9" s="5" customFormat="1" ht="10.5" customHeight="1">
      <c r="B24" s="188">
        <v>16</v>
      </c>
      <c r="C24" s="167" t="s">
        <v>168</v>
      </c>
      <c r="D24" s="24"/>
      <c r="E24" s="25"/>
      <c r="F24" s="16" t="s">
        <v>108</v>
      </c>
      <c r="G24" s="17">
        <v>433290</v>
      </c>
      <c r="H24" s="18">
        <v>54595</v>
      </c>
      <c r="I24" s="52"/>
    </row>
    <row r="25" spans="2:9" s="5" customFormat="1" ht="10.5" customHeight="1">
      <c r="B25" s="188">
        <v>17</v>
      </c>
      <c r="C25" s="167" t="s">
        <v>11</v>
      </c>
      <c r="D25" s="26">
        <f>G25*2</f>
        <v>1124994</v>
      </c>
      <c r="E25" s="25" t="s">
        <v>29</v>
      </c>
      <c r="F25" s="16" t="s">
        <v>79</v>
      </c>
      <c r="G25" s="17">
        <v>562497</v>
      </c>
      <c r="H25" s="18">
        <v>27825</v>
      </c>
      <c r="I25" s="50"/>
    </row>
    <row r="26" spans="2:9" s="5" customFormat="1" ht="10.5" customHeight="1">
      <c r="B26" s="188">
        <v>18</v>
      </c>
      <c r="C26" s="167" t="s">
        <v>169</v>
      </c>
      <c r="D26" s="24"/>
      <c r="E26" s="25"/>
      <c r="F26" s="16" t="s">
        <v>108</v>
      </c>
      <c r="G26" s="17">
        <v>1125</v>
      </c>
      <c r="H26" s="18">
        <v>2835</v>
      </c>
      <c r="I26" s="52"/>
    </row>
    <row r="27" spans="2:9" s="5" customFormat="1" ht="10.5" customHeight="1">
      <c r="B27" s="188">
        <v>19</v>
      </c>
      <c r="C27" s="167" t="s">
        <v>446</v>
      </c>
      <c r="D27" s="26"/>
      <c r="E27" s="25"/>
      <c r="F27" s="16" t="s">
        <v>108</v>
      </c>
      <c r="G27" s="17">
        <v>604</v>
      </c>
      <c r="H27" s="18">
        <v>1142</v>
      </c>
      <c r="I27" s="52"/>
    </row>
    <row r="28" spans="2:9" s="5" customFormat="1" ht="10.5" customHeight="1">
      <c r="B28" s="188">
        <v>20</v>
      </c>
      <c r="C28" s="167" t="s">
        <v>13</v>
      </c>
      <c r="D28" s="24"/>
      <c r="E28" s="25"/>
      <c r="F28" s="16" t="s">
        <v>108</v>
      </c>
      <c r="G28" s="17">
        <v>5981</v>
      </c>
      <c r="H28" s="18">
        <v>3769</v>
      </c>
      <c r="I28" s="52"/>
    </row>
    <row r="29" spans="2:9" s="5" customFormat="1" ht="10.5" customHeight="1">
      <c r="B29" s="188">
        <v>21</v>
      </c>
      <c r="C29" s="167" t="s">
        <v>1</v>
      </c>
      <c r="D29" s="24"/>
      <c r="E29" s="25"/>
      <c r="F29" s="16" t="s">
        <v>108</v>
      </c>
      <c r="G29" s="17">
        <v>129048</v>
      </c>
      <c r="H29" s="18">
        <v>16260</v>
      </c>
      <c r="I29" s="52"/>
    </row>
    <row r="30" spans="2:9" s="5" customFormat="1" ht="10.5" customHeight="1">
      <c r="B30" s="188">
        <v>22</v>
      </c>
      <c r="C30" s="167" t="s">
        <v>14</v>
      </c>
      <c r="D30" s="26">
        <f>G30*100</f>
        <v>32100</v>
      </c>
      <c r="E30" s="25" t="s">
        <v>25</v>
      </c>
      <c r="F30" s="16" t="s">
        <v>193</v>
      </c>
      <c r="G30" s="17">
        <v>321</v>
      </c>
      <c r="H30" s="18">
        <v>1446</v>
      </c>
      <c r="I30" s="52"/>
    </row>
    <row r="31" spans="2:9" s="5" customFormat="1" ht="10.5" customHeight="1">
      <c r="B31" s="188">
        <v>23</v>
      </c>
      <c r="C31" s="167" t="s">
        <v>170</v>
      </c>
      <c r="D31" s="24"/>
      <c r="E31" s="25"/>
      <c r="F31" s="16" t="s">
        <v>108</v>
      </c>
      <c r="G31" s="17">
        <v>17454</v>
      </c>
      <c r="H31" s="18">
        <v>4398</v>
      </c>
      <c r="I31" s="52"/>
    </row>
    <row r="32" spans="2:9" s="5" customFormat="1" ht="22.5" customHeight="1">
      <c r="B32" s="188">
        <v>24</v>
      </c>
      <c r="C32" s="167" t="s">
        <v>172</v>
      </c>
      <c r="D32" s="24"/>
      <c r="E32" s="25"/>
      <c r="F32" s="16" t="s">
        <v>108</v>
      </c>
      <c r="G32" s="17">
        <v>5173</v>
      </c>
      <c r="H32" s="18">
        <v>651</v>
      </c>
      <c r="I32" s="52"/>
    </row>
    <row r="33" spans="2:9" s="5" customFormat="1" ht="9.75" customHeight="1">
      <c r="B33" s="188">
        <v>25</v>
      </c>
      <c r="C33" s="167" t="s">
        <v>171</v>
      </c>
      <c r="D33" s="24"/>
      <c r="E33" s="25"/>
      <c r="F33" s="16" t="s">
        <v>108</v>
      </c>
      <c r="G33" s="17">
        <v>42008</v>
      </c>
      <c r="H33" s="18">
        <v>2772</v>
      </c>
      <c r="I33" s="52"/>
    </row>
    <row r="34" spans="2:9" s="5" customFormat="1" ht="10.5" customHeight="1">
      <c r="B34" s="188">
        <v>26</v>
      </c>
      <c r="C34" s="167" t="s">
        <v>173</v>
      </c>
      <c r="D34" s="24"/>
      <c r="E34" s="25"/>
      <c r="F34" s="16" t="s">
        <v>108</v>
      </c>
      <c r="G34" s="17">
        <v>2434</v>
      </c>
      <c r="H34" s="18">
        <v>102</v>
      </c>
      <c r="I34" s="52"/>
    </row>
    <row r="35" spans="2:9" s="5" customFormat="1" ht="22.5" customHeight="1">
      <c r="B35" s="188">
        <v>27</v>
      </c>
      <c r="C35" s="170" t="s">
        <v>434</v>
      </c>
      <c r="D35" s="26">
        <f>G35*12</f>
        <v>34344</v>
      </c>
      <c r="E35" s="59" t="s">
        <v>29</v>
      </c>
      <c r="F35" s="213" t="s">
        <v>194</v>
      </c>
      <c r="G35" s="211">
        <v>2862</v>
      </c>
      <c r="H35" s="209">
        <v>120</v>
      </c>
      <c r="I35" s="52"/>
    </row>
    <row r="36" spans="2:9" s="5" customFormat="1" ht="38.25" customHeight="1">
      <c r="B36" s="188">
        <v>28</v>
      </c>
      <c r="C36" s="170" t="s">
        <v>436</v>
      </c>
      <c r="D36" s="26">
        <f>G36*100</f>
        <v>488000</v>
      </c>
      <c r="E36" s="25" t="s">
        <v>25</v>
      </c>
      <c r="F36" s="16" t="s">
        <v>193</v>
      </c>
      <c r="G36" s="211">
        <v>4880</v>
      </c>
      <c r="H36" s="209">
        <v>21957</v>
      </c>
      <c r="I36" s="52"/>
    </row>
    <row r="37" spans="2:9" s="5" customFormat="1" ht="54">
      <c r="B37" s="188">
        <v>29</v>
      </c>
      <c r="C37" s="167" t="s">
        <v>435</v>
      </c>
      <c r="D37" s="26">
        <f>G37*100</f>
        <v>455000</v>
      </c>
      <c r="E37" s="25" t="s">
        <v>25</v>
      </c>
      <c r="F37" s="16" t="s">
        <v>193</v>
      </c>
      <c r="G37" s="17">
        <v>4550</v>
      </c>
      <c r="H37" s="18">
        <v>6825</v>
      </c>
      <c r="I37" s="52"/>
    </row>
    <row r="38" spans="2:9" s="5" customFormat="1" ht="10.5" customHeight="1">
      <c r="B38" s="188">
        <v>30</v>
      </c>
      <c r="C38" s="167" t="s">
        <v>17</v>
      </c>
      <c r="D38" s="26">
        <f aca="true" t="shared" si="0" ref="D38:D47">G38*100</f>
        <v>1033600</v>
      </c>
      <c r="E38" s="25" t="s">
        <v>25</v>
      </c>
      <c r="F38" s="16" t="s">
        <v>193</v>
      </c>
      <c r="G38" s="17">
        <v>10336</v>
      </c>
      <c r="H38" s="18">
        <v>46515</v>
      </c>
      <c r="I38" s="52"/>
    </row>
    <row r="39" spans="2:9" s="5" customFormat="1" ht="54" customHeight="1">
      <c r="B39" s="188">
        <v>31</v>
      </c>
      <c r="C39" s="167" t="s">
        <v>461</v>
      </c>
      <c r="D39" s="26">
        <f t="shared" si="0"/>
        <v>74871500</v>
      </c>
      <c r="E39" s="25" t="s">
        <v>25</v>
      </c>
      <c r="F39" s="16" t="s">
        <v>193</v>
      </c>
      <c r="G39" s="17">
        <v>748715</v>
      </c>
      <c r="H39" s="18">
        <v>536655</v>
      </c>
      <c r="I39" s="53" t="s">
        <v>122</v>
      </c>
    </row>
    <row r="40" spans="2:9" s="5" customFormat="1" ht="22.5" customHeight="1">
      <c r="B40" s="188">
        <v>32</v>
      </c>
      <c r="C40" s="167" t="s">
        <v>175</v>
      </c>
      <c r="D40" s="26">
        <f t="shared" si="0"/>
        <v>2646500</v>
      </c>
      <c r="E40" s="59" t="s">
        <v>25</v>
      </c>
      <c r="F40" s="16" t="s">
        <v>193</v>
      </c>
      <c r="G40" s="17">
        <v>26465</v>
      </c>
      <c r="H40" s="18">
        <v>14927</v>
      </c>
      <c r="I40" s="52"/>
    </row>
    <row r="41" spans="2:9" s="5" customFormat="1" ht="10.5" customHeight="1">
      <c r="B41" s="188">
        <v>33</v>
      </c>
      <c r="C41" s="167" t="s">
        <v>447</v>
      </c>
      <c r="D41" s="26">
        <f t="shared" si="0"/>
        <v>1611000</v>
      </c>
      <c r="E41" s="59" t="s">
        <v>25</v>
      </c>
      <c r="F41" s="16" t="s">
        <v>193</v>
      </c>
      <c r="G41" s="17">
        <v>16110</v>
      </c>
      <c r="H41" s="18">
        <v>10827</v>
      </c>
      <c r="I41" s="54"/>
    </row>
    <row r="42" spans="2:9" s="5" customFormat="1" ht="10.5" customHeight="1">
      <c r="B42" s="188">
        <v>34</v>
      </c>
      <c r="C42" s="167" t="s">
        <v>16</v>
      </c>
      <c r="D42" s="26">
        <f t="shared" si="0"/>
        <v>23354500</v>
      </c>
      <c r="E42" s="59" t="s">
        <v>25</v>
      </c>
      <c r="F42" s="16" t="s">
        <v>193</v>
      </c>
      <c r="G42" s="17">
        <v>233545</v>
      </c>
      <c r="H42" s="18">
        <v>140127</v>
      </c>
      <c r="I42" s="52"/>
    </row>
    <row r="43" spans="2:9" s="5" customFormat="1" ht="10.5" customHeight="1">
      <c r="B43" s="188">
        <v>35</v>
      </c>
      <c r="C43" s="167" t="s">
        <v>178</v>
      </c>
      <c r="D43" s="26">
        <f t="shared" si="0"/>
        <v>13300700</v>
      </c>
      <c r="E43" s="59" t="s">
        <v>25</v>
      </c>
      <c r="F43" s="16" t="s">
        <v>193</v>
      </c>
      <c r="G43" s="17">
        <v>133007</v>
      </c>
      <c r="H43" s="18">
        <v>30325</v>
      </c>
      <c r="I43" s="52"/>
    </row>
    <row r="44" spans="2:9" s="5" customFormat="1" ht="10.5" customHeight="1">
      <c r="B44" s="188">
        <v>36</v>
      </c>
      <c r="C44" s="167" t="s">
        <v>177</v>
      </c>
      <c r="D44" s="26">
        <f t="shared" si="0"/>
        <v>15194600</v>
      </c>
      <c r="E44" s="59" t="s">
        <v>25</v>
      </c>
      <c r="F44" s="16" t="s">
        <v>193</v>
      </c>
      <c r="G44" s="17">
        <v>151946</v>
      </c>
      <c r="H44" s="18">
        <v>34643</v>
      </c>
      <c r="I44" s="52"/>
    </row>
    <row r="45" spans="2:9" s="5" customFormat="1" ht="22.5" customHeight="1">
      <c r="B45" s="188">
        <v>37</v>
      </c>
      <c r="C45" s="167" t="s">
        <v>437</v>
      </c>
      <c r="D45" s="26">
        <f t="shared" si="0"/>
        <v>3668600</v>
      </c>
      <c r="E45" s="59" t="s">
        <v>25</v>
      </c>
      <c r="F45" s="16" t="s">
        <v>193</v>
      </c>
      <c r="G45" s="17">
        <v>36686</v>
      </c>
      <c r="H45" s="18">
        <v>16289</v>
      </c>
      <c r="I45" s="52"/>
    </row>
    <row r="46" spans="2:9" s="5" customFormat="1" ht="22.5" customHeight="1">
      <c r="B46" s="188">
        <v>38</v>
      </c>
      <c r="C46" s="167" t="s">
        <v>179</v>
      </c>
      <c r="D46" s="26">
        <f t="shared" si="0"/>
        <v>14256300</v>
      </c>
      <c r="E46" s="59" t="s">
        <v>25</v>
      </c>
      <c r="F46" s="16" t="s">
        <v>193</v>
      </c>
      <c r="G46" s="17">
        <v>142563</v>
      </c>
      <c r="H46" s="18">
        <v>95802</v>
      </c>
      <c r="I46" s="52"/>
    </row>
    <row r="47" spans="2:9" s="5" customFormat="1" ht="10.5" customHeight="1">
      <c r="B47" s="188">
        <v>39</v>
      </c>
      <c r="C47" s="167" t="s">
        <v>438</v>
      </c>
      <c r="D47" s="26">
        <f t="shared" si="0"/>
        <v>706200</v>
      </c>
      <c r="E47" s="59" t="s">
        <v>25</v>
      </c>
      <c r="F47" s="16" t="s">
        <v>193</v>
      </c>
      <c r="G47" s="17">
        <v>7062</v>
      </c>
      <c r="H47" s="18">
        <v>9492</v>
      </c>
      <c r="I47" s="52"/>
    </row>
    <row r="48" spans="2:9" s="5" customFormat="1" ht="37.5" customHeight="1">
      <c r="B48" s="188">
        <v>40</v>
      </c>
      <c r="C48" s="324" t="s">
        <v>475</v>
      </c>
      <c r="D48" s="26">
        <f aca="true" t="shared" si="1" ref="D48:D62">G48*100</f>
        <v>3308600</v>
      </c>
      <c r="E48" s="59" t="s">
        <v>25</v>
      </c>
      <c r="F48" s="16" t="s">
        <v>193</v>
      </c>
      <c r="G48" s="17">
        <v>33086</v>
      </c>
      <c r="H48" s="18">
        <v>148887</v>
      </c>
      <c r="I48" s="52"/>
    </row>
    <row r="49" spans="2:9" s="5" customFormat="1" ht="30.75" customHeight="1">
      <c r="B49" s="188">
        <v>41</v>
      </c>
      <c r="C49" s="167" t="s">
        <v>183</v>
      </c>
      <c r="D49" s="26">
        <f t="shared" si="1"/>
        <v>794100</v>
      </c>
      <c r="E49" s="59" t="s">
        <v>25</v>
      </c>
      <c r="F49" s="16" t="s">
        <v>193</v>
      </c>
      <c r="G49" s="17">
        <v>7941</v>
      </c>
      <c r="H49" s="18">
        <v>14864</v>
      </c>
      <c r="I49" s="52"/>
    </row>
    <row r="50" spans="2:9" s="5" customFormat="1" ht="10.5" customHeight="1">
      <c r="B50" s="188">
        <v>42</v>
      </c>
      <c r="C50" s="167" t="s">
        <v>433</v>
      </c>
      <c r="D50" s="26">
        <f t="shared" si="1"/>
        <v>975400</v>
      </c>
      <c r="E50" s="59" t="s">
        <v>25</v>
      </c>
      <c r="F50" s="16" t="s">
        <v>193</v>
      </c>
      <c r="G50" s="17">
        <v>9754</v>
      </c>
      <c r="H50" s="18">
        <v>29263</v>
      </c>
      <c r="I50" s="52"/>
    </row>
    <row r="51" spans="2:9" s="5" customFormat="1" ht="10.5" customHeight="1">
      <c r="B51" s="188">
        <v>43</v>
      </c>
      <c r="C51" s="167" t="s">
        <v>180</v>
      </c>
      <c r="D51" s="26">
        <f t="shared" si="1"/>
        <v>148900</v>
      </c>
      <c r="E51" s="59" t="s">
        <v>25</v>
      </c>
      <c r="F51" s="16" t="s">
        <v>193</v>
      </c>
      <c r="G51" s="17">
        <v>1489</v>
      </c>
      <c r="H51" s="18">
        <v>8665</v>
      </c>
      <c r="I51" s="52"/>
    </row>
    <row r="52" spans="2:9" s="5" customFormat="1" ht="10.5" customHeight="1">
      <c r="B52" s="188">
        <v>44</v>
      </c>
      <c r="C52" s="167" t="s">
        <v>2</v>
      </c>
      <c r="D52" s="26">
        <f t="shared" si="1"/>
        <v>1179000</v>
      </c>
      <c r="E52" s="59" t="s">
        <v>25</v>
      </c>
      <c r="F52" s="16" t="s">
        <v>193</v>
      </c>
      <c r="G52" s="17">
        <v>11790</v>
      </c>
      <c r="H52" s="18">
        <v>39757</v>
      </c>
      <c r="I52" s="52"/>
    </row>
    <row r="53" spans="2:9" s="5" customFormat="1" ht="10.5" customHeight="1">
      <c r="B53" s="188">
        <v>45</v>
      </c>
      <c r="C53" s="167" t="s">
        <v>3</v>
      </c>
      <c r="D53" s="26">
        <f t="shared" si="1"/>
        <v>55310800</v>
      </c>
      <c r="E53" s="59" t="s">
        <v>29</v>
      </c>
      <c r="F53" s="16" t="s">
        <v>84</v>
      </c>
      <c r="G53" s="17">
        <v>553108</v>
      </c>
      <c r="H53" s="18">
        <v>69692</v>
      </c>
      <c r="I53" s="52"/>
    </row>
    <row r="54" spans="2:9" s="5" customFormat="1" ht="22.5" customHeight="1">
      <c r="B54" s="188">
        <v>46</v>
      </c>
      <c r="C54" s="167" t="s">
        <v>181</v>
      </c>
      <c r="D54" s="26">
        <f t="shared" si="1"/>
        <v>87800</v>
      </c>
      <c r="E54" s="59" t="s">
        <v>25</v>
      </c>
      <c r="F54" s="16" t="s">
        <v>193</v>
      </c>
      <c r="G54" s="17">
        <v>878</v>
      </c>
      <c r="H54" s="18">
        <v>4941</v>
      </c>
      <c r="I54" s="52"/>
    </row>
    <row r="55" spans="2:9" s="5" customFormat="1" ht="10.5" customHeight="1">
      <c r="B55" s="188">
        <v>47</v>
      </c>
      <c r="C55" s="167" t="s">
        <v>466</v>
      </c>
      <c r="D55" s="26">
        <f t="shared" si="1"/>
        <v>1059500</v>
      </c>
      <c r="E55" s="59" t="s">
        <v>25</v>
      </c>
      <c r="F55" s="16" t="s">
        <v>193</v>
      </c>
      <c r="G55" s="210">
        <v>10595</v>
      </c>
      <c r="H55" s="208">
        <v>19834</v>
      </c>
      <c r="I55" s="52"/>
    </row>
    <row r="56" spans="2:9" s="5" customFormat="1" ht="41.25" customHeight="1">
      <c r="B56" s="188">
        <v>48</v>
      </c>
      <c r="C56" s="324" t="s">
        <v>449</v>
      </c>
      <c r="D56" s="26">
        <f t="shared" si="1"/>
        <v>4819700</v>
      </c>
      <c r="E56" s="59" t="s">
        <v>25</v>
      </c>
      <c r="F56" s="16" t="s">
        <v>193</v>
      </c>
      <c r="G56" s="210">
        <v>48197</v>
      </c>
      <c r="H56" s="208">
        <v>180451</v>
      </c>
      <c r="I56" s="52"/>
    </row>
    <row r="57" spans="2:10" s="5" customFormat="1" ht="10.5" customHeight="1">
      <c r="B57" s="188">
        <v>49</v>
      </c>
      <c r="C57" s="167" t="s">
        <v>440</v>
      </c>
      <c r="D57" s="26">
        <f t="shared" si="1"/>
        <v>469200</v>
      </c>
      <c r="E57" s="207" t="s">
        <v>31</v>
      </c>
      <c r="F57" s="16" t="s">
        <v>196</v>
      </c>
      <c r="G57" s="17">
        <v>4692</v>
      </c>
      <c r="H57" s="18">
        <v>73191</v>
      </c>
      <c r="I57" s="219" t="s">
        <v>138</v>
      </c>
      <c r="J57" s="218"/>
    </row>
    <row r="58" spans="2:9" s="5" customFormat="1" ht="10.5" customHeight="1">
      <c r="B58" s="188">
        <v>50</v>
      </c>
      <c r="C58" s="167" t="s">
        <v>7</v>
      </c>
      <c r="D58" s="26">
        <f t="shared" si="1"/>
        <v>1795400</v>
      </c>
      <c r="E58" s="59" t="s">
        <v>25</v>
      </c>
      <c r="F58" s="16" t="s">
        <v>193</v>
      </c>
      <c r="G58" s="17">
        <v>17954</v>
      </c>
      <c r="H58" s="18">
        <v>2585</v>
      </c>
      <c r="I58" s="219"/>
    </row>
    <row r="59" spans="2:9" s="5" customFormat="1" ht="10.5" customHeight="1">
      <c r="B59" s="188">
        <v>51</v>
      </c>
      <c r="C59" s="170" t="s">
        <v>8</v>
      </c>
      <c r="D59" s="26">
        <f t="shared" si="1"/>
        <v>357155000</v>
      </c>
      <c r="E59" s="59" t="s">
        <v>25</v>
      </c>
      <c r="F59" s="16" t="s">
        <v>193</v>
      </c>
      <c r="G59" s="210">
        <v>3571550</v>
      </c>
      <c r="H59" s="208">
        <v>154291</v>
      </c>
      <c r="I59" s="219" t="s">
        <v>138</v>
      </c>
    </row>
    <row r="60" spans="2:9" s="5" customFormat="1" ht="22.5" customHeight="1">
      <c r="B60" s="188">
        <v>52</v>
      </c>
      <c r="C60" s="170" t="s">
        <v>442</v>
      </c>
      <c r="D60" s="26">
        <f t="shared" si="1"/>
        <v>209700</v>
      </c>
      <c r="E60" s="25" t="s">
        <v>25</v>
      </c>
      <c r="F60" s="16" t="s">
        <v>193</v>
      </c>
      <c r="G60" s="210">
        <v>2097</v>
      </c>
      <c r="H60" s="208">
        <v>1988</v>
      </c>
      <c r="I60" s="219"/>
    </row>
    <row r="61" spans="2:9" s="5" customFormat="1" ht="10.5" customHeight="1">
      <c r="B61" s="188">
        <v>53</v>
      </c>
      <c r="C61" s="170" t="s">
        <v>67</v>
      </c>
      <c r="D61" s="26">
        <f t="shared" si="1"/>
        <v>61500</v>
      </c>
      <c r="E61" s="25" t="s">
        <v>25</v>
      </c>
      <c r="F61" s="16" t="s">
        <v>193</v>
      </c>
      <c r="G61" s="210">
        <v>615</v>
      </c>
      <c r="H61" s="208">
        <v>783</v>
      </c>
      <c r="I61" s="219"/>
    </row>
    <row r="62" spans="2:9" s="5" customFormat="1" ht="10.5" customHeight="1">
      <c r="B62" s="188">
        <v>54</v>
      </c>
      <c r="C62" s="170" t="s">
        <v>184</v>
      </c>
      <c r="D62" s="26">
        <f t="shared" si="1"/>
        <v>226600</v>
      </c>
      <c r="E62" s="25" t="s">
        <v>25</v>
      </c>
      <c r="F62" s="16" t="s">
        <v>193</v>
      </c>
      <c r="G62" s="210">
        <v>2266</v>
      </c>
      <c r="H62" s="208">
        <v>327</v>
      </c>
      <c r="I62" s="219"/>
    </row>
    <row r="63" spans="2:9" s="5" customFormat="1" ht="6" customHeight="1">
      <c r="B63" s="188"/>
      <c r="C63" s="38"/>
      <c r="D63" s="39">
        <f>G63*56.001</f>
        <v>0</v>
      </c>
      <c r="E63" s="40"/>
      <c r="F63" s="41"/>
      <c r="G63" s="42"/>
      <c r="H63" s="42"/>
      <c r="I63" s="219"/>
    </row>
    <row r="64" spans="2:9" s="5" customFormat="1" ht="11.25" customHeight="1">
      <c r="B64" s="188"/>
      <c r="C64" s="10"/>
      <c r="D64" s="11">
        <f>G64*56.001</f>
        <v>0</v>
      </c>
      <c r="E64" s="12"/>
      <c r="F64" s="58" t="s">
        <v>85</v>
      </c>
      <c r="G64" s="13"/>
      <c r="H64" s="43">
        <f>SUM(H9:H62)</f>
        <v>6123031</v>
      </c>
      <c r="I64" s="50"/>
    </row>
    <row r="65" spans="2:9" s="5" customFormat="1" ht="6" customHeight="1">
      <c r="B65" s="188"/>
      <c r="C65" s="199"/>
      <c r="D65" s="11"/>
      <c r="E65" s="12"/>
      <c r="F65" s="164"/>
      <c r="G65" s="13"/>
      <c r="H65" s="200"/>
      <c r="I65" s="219"/>
    </row>
    <row r="66" spans="2:9" s="5" customFormat="1" ht="11.25" customHeight="1">
      <c r="B66" s="188"/>
      <c r="C66" s="199" t="s">
        <v>143</v>
      </c>
      <c r="D66" s="11"/>
      <c r="E66" s="12"/>
      <c r="F66" s="164"/>
      <c r="G66" s="13"/>
      <c r="H66" s="200">
        <v>2243071</v>
      </c>
      <c r="I66" s="219"/>
    </row>
    <row r="67" spans="2:9" s="5" customFormat="1" ht="22.5" customHeight="1">
      <c r="B67" s="188"/>
      <c r="C67" s="10" t="s">
        <v>110</v>
      </c>
      <c r="D67" s="11"/>
      <c r="E67" s="12"/>
      <c r="F67" s="164"/>
      <c r="G67" s="13"/>
      <c r="H67" s="200"/>
      <c r="I67" s="219"/>
    </row>
    <row r="68" spans="2:9" s="5" customFormat="1" ht="10.5" customHeight="1">
      <c r="B68" s="188"/>
      <c r="C68" s="199" t="s">
        <v>203</v>
      </c>
      <c r="D68" s="11"/>
      <c r="E68" s="12"/>
      <c r="F68" s="164"/>
      <c r="G68" s="13"/>
      <c r="H68" s="200">
        <v>1227898</v>
      </c>
      <c r="I68" s="219" t="s">
        <v>138</v>
      </c>
    </row>
    <row r="69" spans="2:9" s="5" customFormat="1" ht="10.5" customHeight="1">
      <c r="B69" s="188"/>
      <c r="C69" s="199" t="s">
        <v>112</v>
      </c>
      <c r="D69" s="11"/>
      <c r="E69" s="12"/>
      <c r="F69" s="164"/>
      <c r="G69" s="13"/>
      <c r="H69" s="201">
        <v>209139</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9803139</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200</v>
      </c>
      <c r="D74" s="388"/>
      <c r="E74" s="388"/>
      <c r="F74" s="388"/>
      <c r="G74" s="388"/>
      <c r="H74" s="388"/>
      <c r="I74" s="52"/>
    </row>
    <row r="75" spans="3:9" s="5" customFormat="1" ht="23.25" customHeight="1">
      <c r="C75" s="388" t="s">
        <v>201</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9">
      <c r="B81" s="205"/>
      <c r="D81" s="8"/>
      <c r="E81" s="9"/>
      <c r="F81" s="3"/>
      <c r="G81" s="4"/>
      <c r="H81" s="4"/>
      <c r="I81" s="5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sheetData>
  <sheetProtection/>
  <mergeCells count="9">
    <mergeCell ref="C74:H74"/>
    <mergeCell ref="C75:H75"/>
    <mergeCell ref="C79:H79"/>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Q93"/>
  <sheetViews>
    <sheetView showZeros="0" zoomScale="145" zoomScaleNormal="145" zoomScaleSheetLayoutView="160" zoomScalePageLayoutView="0" workbookViewId="0" topLeftCell="A36">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1851</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1851</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185803.0788</v>
      </c>
      <c r="E10" s="92" t="s">
        <v>24</v>
      </c>
      <c r="F10" s="22" t="s">
        <v>77</v>
      </c>
      <c r="G10" s="93">
        <v>328332</v>
      </c>
      <c r="H10" s="94">
        <v>547219</v>
      </c>
      <c r="I10" s="95"/>
      <c r="J10" s="96"/>
      <c r="L10" s="68"/>
    </row>
    <row r="11" spans="2:12" s="67" customFormat="1" ht="10.5" customHeight="1">
      <c r="B11" s="89">
        <v>2</v>
      </c>
      <c r="C11" s="90" t="s">
        <v>38</v>
      </c>
      <c r="D11" s="91">
        <f t="shared" si="0"/>
        <v>7615.882199999999</v>
      </c>
      <c r="E11" s="92" t="s">
        <v>24</v>
      </c>
      <c r="F11" s="22" t="s">
        <v>77</v>
      </c>
      <c r="G11" s="97">
        <v>13458</v>
      </c>
      <c r="H11" s="98">
        <v>16822</v>
      </c>
      <c r="I11" s="66"/>
      <c r="L11" s="68"/>
    </row>
    <row r="12" spans="2:12" s="67" customFormat="1" ht="10.5" customHeight="1">
      <c r="B12" s="89">
        <v>3</v>
      </c>
      <c r="C12" s="90" t="s">
        <v>5</v>
      </c>
      <c r="D12" s="91">
        <f t="shared" si="0"/>
        <v>551.1866</v>
      </c>
      <c r="E12" s="92" t="s">
        <v>24</v>
      </c>
      <c r="F12" s="22" t="s">
        <v>77</v>
      </c>
      <c r="G12" s="97">
        <v>974</v>
      </c>
      <c r="H12" s="98">
        <v>650</v>
      </c>
      <c r="I12" s="66"/>
      <c r="L12" s="68"/>
    </row>
    <row r="13" spans="2:12" s="67" customFormat="1" ht="10.5" customHeight="1">
      <c r="B13" s="89">
        <v>4</v>
      </c>
      <c r="C13" s="90" t="s">
        <v>10</v>
      </c>
      <c r="D13" s="91">
        <f t="shared" si="0"/>
        <v>2.8295</v>
      </c>
      <c r="E13" s="92" t="s">
        <v>24</v>
      </c>
      <c r="F13" s="22" t="s">
        <v>77</v>
      </c>
      <c r="G13" s="97">
        <v>5</v>
      </c>
      <c r="H13" s="98">
        <v>3</v>
      </c>
      <c r="I13" s="66"/>
      <c r="L13" s="68"/>
    </row>
    <row r="14" spans="2:12" s="67" customFormat="1" ht="10.5" customHeight="1">
      <c r="B14" s="89">
        <v>5</v>
      </c>
      <c r="C14" s="90" t="s">
        <v>4</v>
      </c>
      <c r="D14" s="91">
        <f t="shared" si="0"/>
        <v>324634.7599</v>
      </c>
      <c r="E14" s="92" t="s">
        <v>24</v>
      </c>
      <c r="F14" s="22" t="s">
        <v>77</v>
      </c>
      <c r="G14" s="97">
        <v>573661</v>
      </c>
      <c r="H14" s="98">
        <v>430236</v>
      </c>
      <c r="I14" s="96"/>
      <c r="L14" s="68"/>
    </row>
    <row r="15" spans="2:12" s="67" customFormat="1" ht="10.5" customHeight="1">
      <c r="B15" s="89">
        <v>6</v>
      </c>
      <c r="C15" s="90" t="s">
        <v>6</v>
      </c>
      <c r="D15" s="91">
        <f t="shared" si="0"/>
        <v>7488.5547</v>
      </c>
      <c r="E15" s="92" t="s">
        <v>24</v>
      </c>
      <c r="F15" s="22" t="s">
        <v>77</v>
      </c>
      <c r="G15" s="97">
        <v>13233</v>
      </c>
      <c r="H15" s="98">
        <v>4411</v>
      </c>
      <c r="I15" s="96"/>
      <c r="L15" s="68"/>
    </row>
    <row r="16" spans="2:12" s="67" customFormat="1" ht="10.5" customHeight="1">
      <c r="B16" s="89">
        <v>7</v>
      </c>
      <c r="C16" s="90" t="s">
        <v>426</v>
      </c>
      <c r="D16" s="91"/>
      <c r="E16" s="92"/>
      <c r="F16" s="22" t="s">
        <v>0</v>
      </c>
      <c r="G16" s="97">
        <v>92465</v>
      </c>
      <c r="H16" s="98">
        <v>693488</v>
      </c>
      <c r="I16" s="66"/>
      <c r="L16" s="68"/>
    </row>
    <row r="17" spans="2:12" s="67" customFormat="1" ht="10.5" customHeight="1">
      <c r="B17" s="89">
        <v>8</v>
      </c>
      <c r="C17" s="90" t="s">
        <v>40</v>
      </c>
      <c r="D17" s="91"/>
      <c r="E17" s="92"/>
      <c r="F17" s="22" t="s">
        <v>0</v>
      </c>
      <c r="G17" s="97">
        <v>124125</v>
      </c>
      <c r="H17" s="98">
        <v>165500</v>
      </c>
      <c r="I17" s="66"/>
      <c r="L17" s="68"/>
    </row>
    <row r="18" spans="2:12" s="67" customFormat="1" ht="10.5" customHeight="1">
      <c r="B18" s="89">
        <v>9</v>
      </c>
      <c r="C18" s="90" t="s">
        <v>41</v>
      </c>
      <c r="D18" s="91"/>
      <c r="E18" s="92"/>
      <c r="F18" s="22" t="s">
        <v>0</v>
      </c>
      <c r="G18" s="97">
        <v>43266</v>
      </c>
      <c r="H18" s="98">
        <v>21633</v>
      </c>
      <c r="I18" s="66"/>
      <c r="L18" s="68"/>
    </row>
    <row r="19" spans="2:12" s="67" customFormat="1" ht="10.5" customHeight="1">
      <c r="B19" s="89">
        <v>10</v>
      </c>
      <c r="C19" s="90" t="s">
        <v>42</v>
      </c>
      <c r="D19" s="91"/>
      <c r="E19" s="92"/>
      <c r="F19" s="22" t="s">
        <v>0</v>
      </c>
      <c r="G19" s="97">
        <v>52499</v>
      </c>
      <c r="H19" s="98">
        <v>17500</v>
      </c>
      <c r="I19" s="66"/>
      <c r="L19" s="68"/>
    </row>
    <row r="20" spans="2:12" s="67" customFormat="1" ht="10.5" customHeight="1">
      <c r="B20" s="89">
        <v>11</v>
      </c>
      <c r="C20" s="90" t="s">
        <v>43</v>
      </c>
      <c r="D20" s="91"/>
      <c r="E20" s="92"/>
      <c r="F20" s="22" t="s">
        <v>0</v>
      </c>
      <c r="G20" s="97">
        <v>4042</v>
      </c>
      <c r="H20" s="98">
        <v>4042</v>
      </c>
      <c r="I20" s="66"/>
      <c r="L20" s="68"/>
    </row>
    <row r="21" spans="2:12" s="67" customFormat="1" ht="10.5" customHeight="1">
      <c r="B21" s="89">
        <v>12</v>
      </c>
      <c r="C21" s="90" t="s">
        <v>44</v>
      </c>
      <c r="D21" s="91"/>
      <c r="E21" s="92"/>
      <c r="F21" s="22" t="s">
        <v>0</v>
      </c>
      <c r="G21" s="97">
        <v>86514</v>
      </c>
      <c r="H21" s="98">
        <v>173028</v>
      </c>
      <c r="I21" s="66"/>
      <c r="L21" s="68"/>
    </row>
    <row r="22" spans="2:12" s="67" customFormat="1" ht="22.5" customHeight="1">
      <c r="B22" s="89">
        <v>13</v>
      </c>
      <c r="C22" s="90" t="s">
        <v>45</v>
      </c>
      <c r="D22" s="91">
        <f>G22*56.001</f>
        <v>874399.614</v>
      </c>
      <c r="E22" s="92" t="s">
        <v>25</v>
      </c>
      <c r="F22" s="22" t="s">
        <v>78</v>
      </c>
      <c r="G22" s="97">
        <v>15614</v>
      </c>
      <c r="H22" s="98">
        <v>40855</v>
      </c>
      <c r="I22" s="66"/>
      <c r="L22" s="68"/>
    </row>
    <row r="23" spans="2:12" s="67" customFormat="1" ht="10.5" customHeight="1">
      <c r="B23" s="89">
        <v>14</v>
      </c>
      <c r="C23" s="90" t="s">
        <v>46</v>
      </c>
      <c r="D23" s="91"/>
      <c r="E23" s="92"/>
      <c r="F23" s="22" t="s">
        <v>0</v>
      </c>
      <c r="G23" s="97">
        <v>314579</v>
      </c>
      <c r="H23" s="98">
        <v>31458</v>
      </c>
      <c r="I23" s="66"/>
      <c r="L23" s="68"/>
    </row>
    <row r="24" spans="2:12" s="67" customFormat="1" ht="10.5" customHeight="1">
      <c r="B24" s="89">
        <v>15</v>
      </c>
      <c r="C24" s="90" t="s">
        <v>11</v>
      </c>
      <c r="D24" s="99">
        <f>G24*2</f>
        <v>1288224</v>
      </c>
      <c r="E24" s="92" t="s">
        <v>29</v>
      </c>
      <c r="F24" s="22" t="s">
        <v>79</v>
      </c>
      <c r="G24" s="97">
        <v>644112</v>
      </c>
      <c r="H24" s="98">
        <v>21470</v>
      </c>
      <c r="I24" s="96"/>
      <c r="L24" s="68"/>
    </row>
    <row r="25" spans="2:12" s="67" customFormat="1" ht="10.5" customHeight="1">
      <c r="B25" s="89">
        <v>16</v>
      </c>
      <c r="C25" s="90" t="s">
        <v>12</v>
      </c>
      <c r="D25" s="91"/>
      <c r="E25" s="92"/>
      <c r="F25" s="22" t="s">
        <v>0</v>
      </c>
      <c r="G25" s="97">
        <v>881</v>
      </c>
      <c r="H25" s="98">
        <v>1762</v>
      </c>
      <c r="I25" s="66"/>
      <c r="L25" s="68"/>
    </row>
    <row r="26" spans="2:12" s="67" customFormat="1" ht="10.5" customHeight="1">
      <c r="B26" s="89">
        <v>17</v>
      </c>
      <c r="C26" s="90" t="s">
        <v>47</v>
      </c>
      <c r="D26" s="91"/>
      <c r="E26" s="92"/>
      <c r="F26" s="22" t="s">
        <v>0</v>
      </c>
      <c r="G26" s="97">
        <v>527</v>
      </c>
      <c r="H26" s="98">
        <v>791</v>
      </c>
      <c r="I26" s="66"/>
      <c r="L26" s="68"/>
    </row>
    <row r="27" spans="2:12" s="67" customFormat="1" ht="10.5" customHeight="1">
      <c r="B27" s="89">
        <v>18</v>
      </c>
      <c r="C27" s="90" t="s">
        <v>48</v>
      </c>
      <c r="D27" s="99"/>
      <c r="E27" s="92"/>
      <c r="F27" s="22" t="s">
        <v>0</v>
      </c>
      <c r="G27" s="97">
        <v>5250</v>
      </c>
      <c r="H27" s="98">
        <v>2625</v>
      </c>
      <c r="I27" s="66"/>
      <c r="L27" s="68"/>
    </row>
    <row r="28" spans="2:12" s="67" customFormat="1" ht="10.5" customHeight="1">
      <c r="B28" s="89">
        <v>19</v>
      </c>
      <c r="C28" s="90" t="s">
        <v>1</v>
      </c>
      <c r="D28" s="91"/>
      <c r="E28" s="92"/>
      <c r="F28" s="22" t="s">
        <v>0</v>
      </c>
      <c r="G28" s="97">
        <v>61374</v>
      </c>
      <c r="H28" s="98">
        <v>6137</v>
      </c>
      <c r="I28" s="66"/>
      <c r="L28" s="68"/>
    </row>
    <row r="29" spans="2:12" s="67" customFormat="1" ht="10.5" customHeight="1">
      <c r="B29" s="89">
        <v>20</v>
      </c>
      <c r="C29" s="90" t="s">
        <v>14</v>
      </c>
      <c r="D29" s="91">
        <f>G29*56.001</f>
        <v>2296.0409999999997</v>
      </c>
      <c r="E29" s="92" t="s">
        <v>25</v>
      </c>
      <c r="F29" s="22" t="s">
        <v>78</v>
      </c>
      <c r="G29" s="97">
        <v>41</v>
      </c>
      <c r="H29" s="98">
        <v>82</v>
      </c>
      <c r="I29" s="66"/>
      <c r="L29" s="68"/>
    </row>
    <row r="30" spans="2:12" s="67" customFormat="1" ht="10.5" customHeight="1">
      <c r="B30" s="89">
        <v>21</v>
      </c>
      <c r="C30" s="90" t="s">
        <v>15</v>
      </c>
      <c r="D30" s="91"/>
      <c r="E30" s="92"/>
      <c r="F30" s="22" t="s">
        <v>0</v>
      </c>
      <c r="G30" s="97">
        <v>22825</v>
      </c>
      <c r="H30" s="98">
        <v>4563</v>
      </c>
      <c r="I30" s="66"/>
      <c r="L30" s="68"/>
    </row>
    <row r="31" spans="2:12" s="67" customFormat="1" ht="22.5" customHeight="1">
      <c r="B31" s="89">
        <v>22</v>
      </c>
      <c r="C31" s="90" t="s">
        <v>49</v>
      </c>
      <c r="D31" s="91"/>
      <c r="E31" s="92"/>
      <c r="F31" s="22" t="s">
        <v>0</v>
      </c>
      <c r="G31" s="97">
        <v>62958</v>
      </c>
      <c r="H31" s="98">
        <v>3226</v>
      </c>
      <c r="I31" s="66"/>
      <c r="L31" s="68"/>
    </row>
    <row r="32" spans="2:12" s="67" customFormat="1" ht="10.5" customHeight="1">
      <c r="B32" s="89">
        <v>23</v>
      </c>
      <c r="C32" s="90" t="s">
        <v>50</v>
      </c>
      <c r="D32" s="91"/>
      <c r="E32" s="92"/>
      <c r="F32" s="22" t="s">
        <v>0</v>
      </c>
      <c r="G32" s="97">
        <v>1759</v>
      </c>
      <c r="H32" s="98">
        <v>59</v>
      </c>
      <c r="I32" s="66"/>
      <c r="L32" s="68"/>
    </row>
    <row r="33" spans="2:12" s="67" customFormat="1" ht="22.5" customHeight="1">
      <c r="B33" s="89">
        <v>24</v>
      </c>
      <c r="C33" s="90" t="s">
        <v>51</v>
      </c>
      <c r="D33" s="99">
        <f>G33*12</f>
        <v>52284</v>
      </c>
      <c r="E33" s="92" t="s">
        <v>29</v>
      </c>
      <c r="F33" s="22" t="s">
        <v>194</v>
      </c>
      <c r="G33" s="97">
        <v>4357</v>
      </c>
      <c r="H33" s="98">
        <v>145</v>
      </c>
      <c r="I33" s="66"/>
      <c r="L33" s="68"/>
    </row>
    <row r="34" spans="2:12" s="67" customFormat="1" ht="30" customHeight="1">
      <c r="B34" s="89">
        <v>25</v>
      </c>
      <c r="C34" s="100" t="s">
        <v>52</v>
      </c>
      <c r="D34" s="91">
        <f>G34*56.001</f>
        <v>535257.558</v>
      </c>
      <c r="E34" s="92" t="s">
        <v>25</v>
      </c>
      <c r="F34" s="101" t="s">
        <v>78</v>
      </c>
      <c r="G34" s="102">
        <v>9558</v>
      </c>
      <c r="H34" s="103">
        <v>19116</v>
      </c>
      <c r="I34" s="66"/>
      <c r="L34" s="68"/>
    </row>
    <row r="35" spans="2:12" s="67" customFormat="1" ht="41.25" customHeight="1">
      <c r="B35" s="89">
        <v>26</v>
      </c>
      <c r="C35" s="100" t="s">
        <v>53</v>
      </c>
      <c r="D35" s="91">
        <f>G35*56.001</f>
        <v>314501.616</v>
      </c>
      <c r="E35" s="92" t="s">
        <v>25</v>
      </c>
      <c r="F35" s="101" t="s">
        <v>78</v>
      </c>
      <c r="G35" s="102">
        <v>5616</v>
      </c>
      <c r="H35" s="103">
        <v>3744</v>
      </c>
      <c r="I35" s="66"/>
      <c r="L35" s="68"/>
    </row>
    <row r="36" spans="2:12" s="67" customFormat="1" ht="10.5" customHeight="1">
      <c r="B36" s="89">
        <v>27</v>
      </c>
      <c r="C36" s="90" t="s">
        <v>17</v>
      </c>
      <c r="D36" s="91">
        <f>G36*56.001</f>
        <v>589354.524</v>
      </c>
      <c r="E36" s="92" t="s">
        <v>25</v>
      </c>
      <c r="F36" s="22" t="s">
        <v>78</v>
      </c>
      <c r="G36" s="97">
        <v>10524</v>
      </c>
      <c r="H36" s="98">
        <v>21048</v>
      </c>
      <c r="I36" s="66"/>
      <c r="L36" s="68"/>
    </row>
    <row r="37" spans="2:12" s="67" customFormat="1" ht="50.25" customHeight="1">
      <c r="B37" s="89">
        <v>28</v>
      </c>
      <c r="C37" s="90" t="s">
        <v>54</v>
      </c>
      <c r="D37" s="91">
        <f aca="true" t="shared" si="1" ref="D37:D50">G37*56.001</f>
        <v>57779199.753</v>
      </c>
      <c r="E37" s="92" t="s">
        <v>25</v>
      </c>
      <c r="F37" s="22" t="s">
        <v>78</v>
      </c>
      <c r="G37" s="97">
        <v>1031753</v>
      </c>
      <c r="H37" s="98">
        <v>343918</v>
      </c>
      <c r="I37" s="66"/>
      <c r="L37" s="68"/>
    </row>
    <row r="38" spans="2:12" s="67" customFormat="1" ht="22.5" customHeight="1">
      <c r="B38" s="89">
        <v>29</v>
      </c>
      <c r="C38" s="90" t="s">
        <v>55</v>
      </c>
      <c r="D38" s="91">
        <f t="shared" si="1"/>
        <v>16610400.609</v>
      </c>
      <c r="E38" s="92" t="s">
        <v>25</v>
      </c>
      <c r="F38" s="22" t="s">
        <v>78</v>
      </c>
      <c r="G38" s="97">
        <v>296609</v>
      </c>
      <c r="H38" s="98">
        <v>74152</v>
      </c>
      <c r="I38" s="66"/>
      <c r="L38" s="68"/>
    </row>
    <row r="39" spans="2:12" s="67" customFormat="1" ht="22.5" customHeight="1">
      <c r="B39" s="89">
        <v>30</v>
      </c>
      <c r="C39" s="90" t="s">
        <v>56</v>
      </c>
      <c r="D39" s="91">
        <f t="shared" si="1"/>
        <v>1841256.879</v>
      </c>
      <c r="E39" s="92" t="s">
        <v>25</v>
      </c>
      <c r="F39" s="22" t="s">
        <v>78</v>
      </c>
      <c r="G39" s="97">
        <v>32879</v>
      </c>
      <c r="H39" s="98">
        <v>9864</v>
      </c>
      <c r="I39" s="66"/>
      <c r="L39" s="68"/>
    </row>
    <row r="40" spans="2:12" s="67" customFormat="1" ht="10.5" customHeight="1">
      <c r="B40" s="89">
        <v>31</v>
      </c>
      <c r="C40" s="90" t="s">
        <v>16</v>
      </c>
      <c r="D40" s="91">
        <f t="shared" si="1"/>
        <v>20615984.136</v>
      </c>
      <c r="E40" s="92" t="s">
        <v>25</v>
      </c>
      <c r="F40" s="22" t="s">
        <v>78</v>
      </c>
      <c r="G40" s="97">
        <v>368136</v>
      </c>
      <c r="H40" s="98">
        <v>98170</v>
      </c>
      <c r="I40" s="104"/>
      <c r="L40" s="68"/>
    </row>
    <row r="41" spans="2:12" s="67" customFormat="1" ht="10.5" customHeight="1">
      <c r="B41" s="89">
        <v>32</v>
      </c>
      <c r="C41" s="90" t="s">
        <v>57</v>
      </c>
      <c r="D41" s="91">
        <f t="shared" si="1"/>
        <v>18758206.961999997</v>
      </c>
      <c r="E41" s="92" t="s">
        <v>25</v>
      </c>
      <c r="F41" s="22" t="s">
        <v>78</v>
      </c>
      <c r="G41" s="97">
        <v>334962</v>
      </c>
      <c r="H41" s="98">
        <v>33496</v>
      </c>
      <c r="I41" s="66"/>
      <c r="L41" s="68"/>
    </row>
    <row r="42" spans="2:12" s="67" customFormat="1" ht="10.5" customHeight="1">
      <c r="B42" s="89">
        <v>33</v>
      </c>
      <c r="C42" s="90" t="s">
        <v>58</v>
      </c>
      <c r="D42" s="91">
        <f t="shared" si="1"/>
        <v>17367198.123</v>
      </c>
      <c r="E42" s="92" t="s">
        <v>25</v>
      </c>
      <c r="F42" s="22" t="s">
        <v>78</v>
      </c>
      <c r="G42" s="97">
        <v>310123</v>
      </c>
      <c r="H42" s="98">
        <v>31012</v>
      </c>
      <c r="I42" s="66"/>
      <c r="L42" s="68"/>
    </row>
    <row r="43" spans="2:12" s="67" customFormat="1" ht="22.5" customHeight="1">
      <c r="B43" s="89">
        <v>34</v>
      </c>
      <c r="C43" s="90" t="s">
        <v>59</v>
      </c>
      <c r="D43" s="91">
        <f t="shared" si="1"/>
        <v>1014010.107</v>
      </c>
      <c r="E43" s="92" t="s">
        <v>25</v>
      </c>
      <c r="F43" s="22" t="s">
        <v>78</v>
      </c>
      <c r="G43" s="97">
        <v>18107</v>
      </c>
      <c r="H43" s="98">
        <v>3621</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10734719.688</v>
      </c>
      <c r="E45" s="92" t="s">
        <v>25</v>
      </c>
      <c r="F45" s="22" t="s">
        <v>78</v>
      </c>
      <c r="G45" s="97">
        <v>191688</v>
      </c>
      <c r="H45" s="98">
        <v>57506</v>
      </c>
      <c r="I45" s="66"/>
      <c r="L45" s="68"/>
    </row>
    <row r="46" spans="2:12" s="67" customFormat="1" ht="10.5" customHeight="1">
      <c r="B46" s="89">
        <v>37</v>
      </c>
      <c r="C46" s="90" t="s">
        <v>61</v>
      </c>
      <c r="D46" s="91">
        <f>G46*56.001</f>
        <v>526969.41</v>
      </c>
      <c r="E46" s="92" t="s">
        <v>25</v>
      </c>
      <c r="F46" s="22" t="s">
        <v>78</v>
      </c>
      <c r="G46" s="97">
        <v>9410</v>
      </c>
      <c r="H46" s="98">
        <v>5646</v>
      </c>
      <c r="I46" s="66"/>
      <c r="L46" s="68"/>
    </row>
    <row r="47" spans="2:12" s="67" customFormat="1" ht="22.5" customHeight="1">
      <c r="B47" s="89">
        <v>38</v>
      </c>
      <c r="C47" s="90" t="s">
        <v>62</v>
      </c>
      <c r="D47" s="91">
        <f t="shared" si="1"/>
        <v>2126917.98</v>
      </c>
      <c r="E47" s="92" t="s">
        <v>25</v>
      </c>
      <c r="F47" s="22" t="s">
        <v>78</v>
      </c>
      <c r="G47" s="97">
        <v>37980</v>
      </c>
      <c r="H47" s="98">
        <v>75964</v>
      </c>
      <c r="I47" s="66"/>
      <c r="L47" s="68"/>
    </row>
    <row r="48" spans="2:12" s="67" customFormat="1" ht="10.5" customHeight="1">
      <c r="B48" s="89">
        <v>39</v>
      </c>
      <c r="C48" s="90" t="s">
        <v>63</v>
      </c>
      <c r="D48" s="91">
        <f t="shared" si="1"/>
        <v>75769.353</v>
      </c>
      <c r="E48" s="92" t="s">
        <v>25</v>
      </c>
      <c r="F48" s="22" t="s">
        <v>78</v>
      </c>
      <c r="G48" s="97">
        <v>1353</v>
      </c>
      <c r="H48" s="98">
        <v>1804</v>
      </c>
      <c r="I48" s="66"/>
      <c r="L48" s="68"/>
    </row>
    <row r="49" spans="2:12" s="67" customFormat="1" ht="10.5" customHeight="1">
      <c r="B49" s="89">
        <v>40</v>
      </c>
      <c r="C49" s="90" t="s">
        <v>64</v>
      </c>
      <c r="D49" s="91">
        <f t="shared" si="1"/>
        <v>54264.969</v>
      </c>
      <c r="E49" s="92" t="s">
        <v>25</v>
      </c>
      <c r="F49" s="22" t="s">
        <v>78</v>
      </c>
      <c r="G49" s="97">
        <v>969</v>
      </c>
      <c r="H49" s="98">
        <v>2501</v>
      </c>
      <c r="I49" s="96"/>
      <c r="L49" s="68"/>
    </row>
    <row r="50" spans="2:12" s="67" customFormat="1" ht="10.5" customHeight="1">
      <c r="B50" s="89">
        <v>41</v>
      </c>
      <c r="C50" s="90" t="s">
        <v>2</v>
      </c>
      <c r="D50" s="91">
        <f t="shared" si="1"/>
        <v>868911.516</v>
      </c>
      <c r="E50" s="92" t="s">
        <v>25</v>
      </c>
      <c r="F50" s="22" t="s">
        <v>78</v>
      </c>
      <c r="G50" s="97">
        <v>15516</v>
      </c>
      <c r="H50" s="98">
        <v>23274</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50076300</v>
      </c>
      <c r="E53" s="140" t="s">
        <v>29</v>
      </c>
      <c r="F53" s="35" t="s">
        <v>81</v>
      </c>
      <c r="G53" s="141">
        <v>500763</v>
      </c>
      <c r="H53" s="142">
        <v>50076</v>
      </c>
      <c r="I53" s="66"/>
      <c r="L53" s="68"/>
    </row>
    <row r="54" spans="2:12" s="67" customFormat="1" ht="22.5" customHeight="1">
      <c r="B54" s="89">
        <v>44</v>
      </c>
      <c r="C54" s="90" t="s">
        <v>65</v>
      </c>
      <c r="D54" s="91">
        <f aca="true" t="shared" si="2" ref="D54:D62">G54*56.001</f>
        <v>59921.07</v>
      </c>
      <c r="E54" s="92" t="s">
        <v>25</v>
      </c>
      <c r="F54" s="22" t="s">
        <v>78</v>
      </c>
      <c r="G54" s="97">
        <v>1070</v>
      </c>
      <c r="H54" s="98">
        <v>5352</v>
      </c>
      <c r="I54" s="66"/>
      <c r="L54" s="68"/>
    </row>
    <row r="55" spans="2:12" s="67" customFormat="1" ht="22.5" customHeight="1">
      <c r="B55" s="89">
        <v>45</v>
      </c>
      <c r="C55" s="90" t="s">
        <v>92</v>
      </c>
      <c r="D55" s="91">
        <f t="shared" si="2"/>
        <v>2195071.1969999997</v>
      </c>
      <c r="E55" s="92" t="s">
        <v>25</v>
      </c>
      <c r="F55" s="22" t="s">
        <v>78</v>
      </c>
      <c r="G55" s="97">
        <v>39197</v>
      </c>
      <c r="H55" s="98">
        <v>65328</v>
      </c>
      <c r="I55" s="66"/>
      <c r="L55" s="68"/>
    </row>
    <row r="56" spans="2:12" s="67" customFormat="1" ht="10.5" customHeight="1">
      <c r="B56" s="89">
        <v>46</v>
      </c>
      <c r="C56" s="90" t="s">
        <v>479</v>
      </c>
      <c r="D56" s="351">
        <f>G56*6.820992</f>
        <v>836683.3416960001</v>
      </c>
      <c r="E56" s="349" t="s">
        <v>31</v>
      </c>
      <c r="F56" s="347" t="s">
        <v>82</v>
      </c>
      <c r="G56" s="343">
        <v>122663</v>
      </c>
      <c r="H56" s="345">
        <v>102219</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5420056.785</v>
      </c>
      <c r="E58" s="92" t="s">
        <v>25</v>
      </c>
      <c r="F58" s="22" t="s">
        <v>78</v>
      </c>
      <c r="G58" s="97">
        <v>96785</v>
      </c>
      <c r="H58" s="98">
        <v>6453</v>
      </c>
      <c r="I58" s="96"/>
      <c r="L58" s="68"/>
    </row>
    <row r="59" spans="2:12" s="67" customFormat="1" ht="10.5" customHeight="1">
      <c r="B59" s="89">
        <v>49</v>
      </c>
      <c r="C59" s="90" t="s">
        <v>8</v>
      </c>
      <c r="D59" s="91">
        <f t="shared" si="2"/>
        <v>54090805.89</v>
      </c>
      <c r="E59" s="92" t="s">
        <v>25</v>
      </c>
      <c r="F59" s="22" t="s">
        <v>78</v>
      </c>
      <c r="G59" s="97">
        <v>965890</v>
      </c>
      <c r="H59" s="98">
        <v>16098</v>
      </c>
      <c r="I59" s="66"/>
      <c r="L59" s="68"/>
    </row>
    <row r="60" spans="2:12" s="67" customFormat="1" ht="22.5" customHeight="1">
      <c r="B60" s="89">
        <v>50</v>
      </c>
      <c r="C60" s="90" t="s">
        <v>427</v>
      </c>
      <c r="D60" s="91">
        <f t="shared" si="2"/>
        <v>734341.113</v>
      </c>
      <c r="E60" s="92" t="s">
        <v>25</v>
      </c>
      <c r="F60" s="22" t="s">
        <v>78</v>
      </c>
      <c r="G60" s="97">
        <v>13113</v>
      </c>
      <c r="H60" s="98">
        <v>5464</v>
      </c>
      <c r="I60" s="66"/>
      <c r="L60" s="68"/>
    </row>
    <row r="61" spans="2:12" s="67" customFormat="1" ht="10.5" customHeight="1">
      <c r="B61" s="89">
        <v>51</v>
      </c>
      <c r="C61" s="90" t="s">
        <v>67</v>
      </c>
      <c r="D61" s="91">
        <f t="shared" si="2"/>
        <v>102201.825</v>
      </c>
      <c r="E61" s="92" t="s">
        <v>25</v>
      </c>
      <c r="F61" s="22" t="s">
        <v>78</v>
      </c>
      <c r="G61" s="97">
        <v>1825</v>
      </c>
      <c r="H61" s="98">
        <v>1034</v>
      </c>
      <c r="I61" s="66"/>
      <c r="L61" s="68"/>
    </row>
    <row r="62" spans="2:12" s="67" customFormat="1" ht="10.5" customHeight="1">
      <c r="B62" s="89">
        <v>52</v>
      </c>
      <c r="C62" s="90" t="s">
        <v>68</v>
      </c>
      <c r="D62" s="91">
        <f t="shared" si="2"/>
        <v>503784.996</v>
      </c>
      <c r="E62" s="92" t="s">
        <v>25</v>
      </c>
      <c r="F62" s="22" t="s">
        <v>78</v>
      </c>
      <c r="G62" s="97">
        <v>8996</v>
      </c>
      <c r="H62" s="98">
        <v>600</v>
      </c>
      <c r="I62" s="66"/>
      <c r="L62" s="68"/>
    </row>
    <row r="63" spans="2:12" s="67" customFormat="1" ht="10.5" customHeight="1">
      <c r="B63" s="89">
        <v>53</v>
      </c>
      <c r="C63" s="90" t="s">
        <v>69</v>
      </c>
      <c r="D63" s="99">
        <f>G63*1000</f>
        <v>28551000</v>
      </c>
      <c r="E63" s="92" t="s">
        <v>29</v>
      </c>
      <c r="F63" s="22" t="s">
        <v>83</v>
      </c>
      <c r="G63" s="97">
        <v>28551</v>
      </c>
      <c r="H63" s="98">
        <v>37117</v>
      </c>
      <c r="I63" s="66"/>
      <c r="L63" s="68"/>
    </row>
    <row r="64" spans="2:12" s="67" customFormat="1" ht="10.5" customHeight="1">
      <c r="B64" s="89">
        <v>54</v>
      </c>
      <c r="C64" s="90" t="s">
        <v>70</v>
      </c>
      <c r="D64" s="91">
        <f>G64*56.001</f>
        <v>455848.13999999996</v>
      </c>
      <c r="E64" s="92" t="s">
        <v>25</v>
      </c>
      <c r="F64" s="22" t="s">
        <v>78</v>
      </c>
      <c r="G64" s="97">
        <v>8140</v>
      </c>
      <c r="H64" s="98">
        <v>522</v>
      </c>
      <c r="I64" s="66"/>
      <c r="L64" s="68"/>
    </row>
    <row r="65" spans="2:12" s="67" customFormat="1" ht="10.5" customHeight="1">
      <c r="B65" s="89">
        <v>55</v>
      </c>
      <c r="C65" s="90" t="s">
        <v>20</v>
      </c>
      <c r="D65" s="91">
        <f>G65*6.820992</f>
        <v>24425.972352</v>
      </c>
      <c r="E65" s="92" t="s">
        <v>31</v>
      </c>
      <c r="F65" s="22" t="s">
        <v>36</v>
      </c>
      <c r="G65" s="97">
        <v>3581</v>
      </c>
      <c r="H65" s="98">
        <v>12891</v>
      </c>
      <c r="I65" s="66"/>
      <c r="L65" s="68"/>
    </row>
    <row r="66" spans="2:12" s="67" customFormat="1" ht="10.5" customHeight="1">
      <c r="B66" s="89">
        <v>56</v>
      </c>
      <c r="C66" s="90" t="s">
        <v>21</v>
      </c>
      <c r="D66" s="99">
        <f>G66*100</f>
        <v>293000</v>
      </c>
      <c r="E66" s="92" t="s">
        <v>29</v>
      </c>
      <c r="F66" s="22" t="s">
        <v>84</v>
      </c>
      <c r="G66" s="97">
        <v>2930</v>
      </c>
      <c r="H66" s="98">
        <v>1172</v>
      </c>
      <c r="I66" s="66"/>
      <c r="L66" s="68"/>
    </row>
    <row r="67" spans="2:12" s="67" customFormat="1" ht="10.5" customHeight="1">
      <c r="B67" s="89">
        <v>57</v>
      </c>
      <c r="C67" s="90" t="s">
        <v>22</v>
      </c>
      <c r="D67" s="91"/>
      <c r="E67" s="92"/>
      <c r="F67" s="22" t="s">
        <v>34</v>
      </c>
      <c r="G67" s="327">
        <v>60024</v>
      </c>
      <c r="H67" s="98">
        <v>4002</v>
      </c>
      <c r="I67" s="66"/>
      <c r="L67" s="68"/>
    </row>
    <row r="68" spans="2:12" s="67" customFormat="1" ht="10.5" customHeight="1">
      <c r="B68" s="89">
        <v>58</v>
      </c>
      <c r="C68" s="90" t="s">
        <v>23</v>
      </c>
      <c r="D68" s="91"/>
      <c r="E68" s="92"/>
      <c r="F68" s="22" t="s">
        <v>34</v>
      </c>
      <c r="G68" s="97">
        <v>13118</v>
      </c>
      <c r="H68" s="98">
        <v>3935</v>
      </c>
      <c r="I68" s="96"/>
      <c r="L68" s="68"/>
    </row>
    <row r="69" spans="2:12" s="67" customFormat="1" ht="10.5" customHeight="1">
      <c r="B69" s="89">
        <v>59</v>
      </c>
      <c r="C69" s="105" t="s">
        <v>35</v>
      </c>
      <c r="D69" s="106">
        <f>G69*56.001</f>
        <v>793982.178</v>
      </c>
      <c r="E69" s="107" t="s">
        <v>25</v>
      </c>
      <c r="F69" s="108" t="s">
        <v>78</v>
      </c>
      <c r="G69" s="109">
        <v>14178</v>
      </c>
      <c r="H69" s="110">
        <v>945</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3305749</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485910</v>
      </c>
      <c r="I74" s="66"/>
      <c r="L74" s="68"/>
    </row>
    <row r="75" spans="2:12" s="67" customFormat="1" ht="12" customHeight="1">
      <c r="B75" s="89"/>
      <c r="C75" s="70" t="s">
        <v>87</v>
      </c>
      <c r="D75" s="56"/>
      <c r="E75" s="118"/>
      <c r="F75" s="119"/>
      <c r="G75" s="116"/>
      <c r="H75" s="121">
        <v>30565</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3822224</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6.75" customHeight="1">
      <c r="B81" s="125"/>
      <c r="C81" s="339" t="s">
        <v>473</v>
      </c>
      <c r="D81" s="339"/>
      <c r="E81" s="339"/>
      <c r="F81" s="339"/>
      <c r="G81" s="339"/>
      <c r="H81" s="339"/>
      <c r="I81" s="66"/>
      <c r="L81" s="68"/>
    </row>
    <row r="82" spans="2:12" s="67" customFormat="1" ht="11.25" customHeight="1">
      <c r="B82" s="125"/>
      <c r="I82" s="66"/>
      <c r="L82" s="68"/>
    </row>
    <row r="83" spans="2:10" s="5" customFormat="1" ht="25.5" customHeight="1">
      <c r="B83" s="51"/>
      <c r="C83" s="360"/>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1" min="1" max="8" man="1"/>
  </rowBreaks>
</worksheet>
</file>

<file path=xl/worksheets/sheet30.xml><?xml version="1.0" encoding="utf-8"?>
<worksheet xmlns="http://schemas.openxmlformats.org/spreadsheetml/2006/main" xmlns:r="http://schemas.openxmlformats.org/officeDocument/2006/relationships">
  <dimension ref="A2:Q149"/>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1878</v>
      </c>
      <c r="D2" s="1"/>
      <c r="E2" s="2"/>
    </row>
    <row r="3" spans="2:8" ht="31.5" customHeight="1">
      <c r="B3" s="2" t="s">
        <v>27</v>
      </c>
      <c r="C3" s="362" t="s">
        <v>202</v>
      </c>
      <c r="D3" s="362" t="s">
        <v>202</v>
      </c>
      <c r="E3" s="362" t="s">
        <v>202</v>
      </c>
      <c r="F3" s="362" t="s">
        <v>202</v>
      </c>
      <c r="G3" s="362" t="s">
        <v>202</v>
      </c>
      <c r="H3" s="362" t="s">
        <v>202</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219368</v>
      </c>
      <c r="H9" s="209">
        <v>1116144</v>
      </c>
      <c r="I9" s="52"/>
    </row>
    <row r="10" spans="2:9" s="5" customFormat="1" ht="10.5" customHeight="1">
      <c r="B10" s="188">
        <v>2</v>
      </c>
      <c r="C10" s="167" t="s">
        <v>100</v>
      </c>
      <c r="D10" s="24"/>
      <c r="E10" s="25"/>
      <c r="F10" s="16" t="s">
        <v>192</v>
      </c>
      <c r="G10" s="17">
        <v>30348</v>
      </c>
      <c r="H10" s="18">
        <v>103061</v>
      </c>
      <c r="I10" s="52"/>
    </row>
    <row r="11" spans="2:9" s="5" customFormat="1" ht="10.5" customHeight="1">
      <c r="B11" s="188">
        <v>3</v>
      </c>
      <c r="C11" s="167" t="s">
        <v>5</v>
      </c>
      <c r="D11" s="24"/>
      <c r="E11" s="25"/>
      <c r="F11" s="16" t="s">
        <v>192</v>
      </c>
      <c r="G11" s="17">
        <v>114</v>
      </c>
      <c r="H11" s="18">
        <v>174</v>
      </c>
      <c r="I11" s="52"/>
    </row>
    <row r="12" spans="2:9" s="5" customFormat="1" ht="10.5" customHeight="1">
      <c r="B12" s="188">
        <v>4</v>
      </c>
      <c r="C12" s="167" t="s">
        <v>10</v>
      </c>
      <c r="D12" s="24"/>
      <c r="E12" s="25"/>
      <c r="F12" s="16" t="s">
        <v>192</v>
      </c>
      <c r="G12" s="17" t="s">
        <v>93</v>
      </c>
      <c r="H12" s="18" t="s">
        <v>93</v>
      </c>
      <c r="I12" s="52"/>
    </row>
    <row r="13" spans="2:9" s="5" customFormat="1" ht="10.5" customHeight="1">
      <c r="B13" s="188">
        <v>5</v>
      </c>
      <c r="C13" s="167" t="s">
        <v>163</v>
      </c>
      <c r="D13" s="24"/>
      <c r="E13" s="25"/>
      <c r="F13" s="16" t="s">
        <v>192</v>
      </c>
      <c r="G13" s="17">
        <v>742494</v>
      </c>
      <c r="H13" s="18">
        <v>1247390</v>
      </c>
      <c r="I13" s="53"/>
    </row>
    <row r="14" spans="2:9" s="5" customFormat="1" ht="10.5" customHeight="1">
      <c r="B14" s="188">
        <v>6</v>
      </c>
      <c r="C14" s="167" t="s">
        <v>6</v>
      </c>
      <c r="D14" s="24"/>
      <c r="E14" s="25"/>
      <c r="F14" s="16" t="s">
        <v>192</v>
      </c>
      <c r="G14" s="17">
        <v>8012</v>
      </c>
      <c r="H14" s="18">
        <v>5961</v>
      </c>
      <c r="I14" s="52"/>
    </row>
    <row r="15" spans="2:9" s="5" customFormat="1" ht="10.5" customHeight="1">
      <c r="B15" s="188">
        <v>7</v>
      </c>
      <c r="C15" s="167" t="s">
        <v>450</v>
      </c>
      <c r="D15" s="24"/>
      <c r="E15" s="25"/>
      <c r="F15" s="16" t="s">
        <v>108</v>
      </c>
      <c r="G15" s="17">
        <v>90294</v>
      </c>
      <c r="H15" s="18">
        <v>853279</v>
      </c>
      <c r="I15" s="52"/>
    </row>
    <row r="16" spans="2:9" s="5" customFormat="1" ht="10.5" customHeight="1">
      <c r="B16" s="188">
        <v>8</v>
      </c>
      <c r="C16" s="167" t="s">
        <v>101</v>
      </c>
      <c r="D16" s="24"/>
      <c r="E16" s="25"/>
      <c r="F16" s="16" t="s">
        <v>108</v>
      </c>
      <c r="G16" s="17">
        <v>157724</v>
      </c>
      <c r="H16" s="18">
        <v>264976</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164</v>
      </c>
      <c r="D18" s="24"/>
      <c r="E18" s="25"/>
      <c r="F18" s="16" t="s">
        <v>108</v>
      </c>
      <c r="G18" s="17">
        <v>35508</v>
      </c>
      <c r="H18" s="18">
        <v>22370</v>
      </c>
      <c r="I18" s="52"/>
    </row>
    <row r="19" spans="2:9" s="5" customFormat="1" ht="10.5" customHeight="1">
      <c r="B19" s="188">
        <v>11</v>
      </c>
      <c r="C19" s="167" t="s">
        <v>444</v>
      </c>
      <c r="D19" s="24"/>
      <c r="E19" s="25"/>
      <c r="F19" s="16" t="s">
        <v>108</v>
      </c>
      <c r="G19" s="17">
        <v>44933</v>
      </c>
      <c r="H19" s="18">
        <v>18872</v>
      </c>
      <c r="I19" s="52"/>
    </row>
    <row r="20" spans="2:9" s="5" customFormat="1" ht="10.5" customHeight="1">
      <c r="B20" s="188">
        <v>12</v>
      </c>
      <c r="C20" s="167" t="s">
        <v>378</v>
      </c>
      <c r="D20" s="24"/>
      <c r="E20" s="25"/>
      <c r="F20" s="16" t="s">
        <v>108</v>
      </c>
      <c r="G20" s="17">
        <v>7144</v>
      </c>
      <c r="H20" s="18">
        <v>9002</v>
      </c>
      <c r="I20" s="52"/>
    </row>
    <row r="21" spans="2:9" s="5" customFormat="1" ht="10.5" customHeight="1">
      <c r="B21" s="188">
        <v>13</v>
      </c>
      <c r="C21" s="167" t="s">
        <v>445</v>
      </c>
      <c r="D21" s="24"/>
      <c r="E21" s="25"/>
      <c r="F21" s="16" t="s">
        <v>108</v>
      </c>
      <c r="G21" s="17">
        <v>145572</v>
      </c>
      <c r="H21" s="18">
        <v>366843</v>
      </c>
      <c r="I21" s="52"/>
    </row>
    <row r="22" spans="2:9" s="5" customFormat="1" ht="10.5" customHeight="1">
      <c r="B22" s="188">
        <v>14</v>
      </c>
      <c r="C22" s="167" t="s">
        <v>166</v>
      </c>
      <c r="D22" s="26">
        <f>G22*100</f>
        <v>10522200</v>
      </c>
      <c r="E22" s="25" t="s">
        <v>25</v>
      </c>
      <c r="F22" s="16" t="s">
        <v>193</v>
      </c>
      <c r="G22" s="17">
        <v>105222</v>
      </c>
      <c r="H22" s="18">
        <v>347235</v>
      </c>
      <c r="I22" s="52"/>
    </row>
    <row r="23" spans="2:9" s="5" customFormat="1" ht="29.25" customHeight="1">
      <c r="B23" s="188">
        <v>15</v>
      </c>
      <c r="C23" s="167" t="s">
        <v>167</v>
      </c>
      <c r="D23" s="26">
        <f>G23*100</f>
        <v>1759600</v>
      </c>
      <c r="E23" s="25" t="s">
        <v>25</v>
      </c>
      <c r="F23" s="16" t="s">
        <v>193</v>
      </c>
      <c r="G23" s="17">
        <v>17596</v>
      </c>
      <c r="H23" s="18">
        <v>103677</v>
      </c>
      <c r="I23" s="50"/>
    </row>
    <row r="24" spans="2:9" s="5" customFormat="1" ht="10.5" customHeight="1">
      <c r="B24" s="188">
        <v>16</v>
      </c>
      <c r="C24" s="167" t="s">
        <v>168</v>
      </c>
      <c r="D24" s="24"/>
      <c r="E24" s="25"/>
      <c r="F24" s="16" t="s">
        <v>108</v>
      </c>
      <c r="G24" s="17">
        <v>419063</v>
      </c>
      <c r="H24" s="18">
        <v>52802</v>
      </c>
      <c r="I24" s="52"/>
    </row>
    <row r="25" spans="2:9" s="5" customFormat="1" ht="10.5" customHeight="1">
      <c r="B25" s="188">
        <v>17</v>
      </c>
      <c r="C25" s="167" t="s">
        <v>11</v>
      </c>
      <c r="D25" s="26">
        <f>G25*2</f>
        <v>1184788</v>
      </c>
      <c r="E25" s="25" t="s">
        <v>29</v>
      </c>
      <c r="F25" s="16" t="s">
        <v>79</v>
      </c>
      <c r="G25" s="17">
        <v>592394</v>
      </c>
      <c r="H25" s="18">
        <v>24881</v>
      </c>
      <c r="I25" s="50"/>
    </row>
    <row r="26" spans="2:9" s="5" customFormat="1" ht="10.5" customHeight="1">
      <c r="B26" s="188">
        <v>18</v>
      </c>
      <c r="C26" s="167" t="s">
        <v>169</v>
      </c>
      <c r="D26" s="24"/>
      <c r="E26" s="25"/>
      <c r="F26" s="16" t="s">
        <v>108</v>
      </c>
      <c r="G26" s="17">
        <v>1156</v>
      </c>
      <c r="H26" s="18">
        <v>2913</v>
      </c>
      <c r="I26" s="52"/>
    </row>
    <row r="27" spans="2:9" s="5" customFormat="1" ht="10.5" customHeight="1">
      <c r="B27" s="188">
        <v>19</v>
      </c>
      <c r="C27" s="167" t="s">
        <v>446</v>
      </c>
      <c r="D27" s="26"/>
      <c r="E27" s="25"/>
      <c r="F27" s="16" t="s">
        <v>108</v>
      </c>
      <c r="G27" s="17">
        <v>587</v>
      </c>
      <c r="H27" s="18">
        <v>1109</v>
      </c>
      <c r="I27" s="52"/>
    </row>
    <row r="28" spans="2:9" s="5" customFormat="1" ht="10.5" customHeight="1">
      <c r="B28" s="188">
        <v>20</v>
      </c>
      <c r="C28" s="167" t="s">
        <v>13</v>
      </c>
      <c r="D28" s="24"/>
      <c r="E28" s="25"/>
      <c r="F28" s="16" t="s">
        <v>108</v>
      </c>
      <c r="G28" s="17">
        <v>6223</v>
      </c>
      <c r="H28" s="18">
        <v>3921</v>
      </c>
      <c r="I28" s="52"/>
    </row>
    <row r="29" spans="2:9" s="5" customFormat="1" ht="10.5" customHeight="1">
      <c r="B29" s="188">
        <v>21</v>
      </c>
      <c r="C29" s="167" t="s">
        <v>1</v>
      </c>
      <c r="D29" s="24"/>
      <c r="E29" s="25"/>
      <c r="F29" s="16" t="s">
        <v>108</v>
      </c>
      <c r="G29" s="17">
        <v>104779</v>
      </c>
      <c r="H29" s="18">
        <v>13202</v>
      </c>
      <c r="I29" s="52"/>
    </row>
    <row r="30" spans="2:9" s="5" customFormat="1" ht="10.5" customHeight="1">
      <c r="B30" s="188">
        <v>22</v>
      </c>
      <c r="C30" s="167" t="s">
        <v>14</v>
      </c>
      <c r="D30" s="26">
        <f>G30*100</f>
        <v>36200</v>
      </c>
      <c r="E30" s="25" t="s">
        <v>25</v>
      </c>
      <c r="F30" s="16" t="s">
        <v>193</v>
      </c>
      <c r="G30" s="17">
        <v>362</v>
      </c>
      <c r="H30" s="18">
        <v>1630</v>
      </c>
      <c r="I30" s="52"/>
    </row>
    <row r="31" spans="2:9" s="5" customFormat="1" ht="10.5" customHeight="1">
      <c r="B31" s="188">
        <v>23</v>
      </c>
      <c r="C31" s="167" t="s">
        <v>170</v>
      </c>
      <c r="D31" s="24"/>
      <c r="E31" s="25"/>
      <c r="F31" s="16" t="s">
        <v>108</v>
      </c>
      <c r="G31" s="17">
        <v>17992</v>
      </c>
      <c r="H31" s="18">
        <v>4534</v>
      </c>
      <c r="I31" s="52"/>
    </row>
    <row r="32" spans="2:9" s="5" customFormat="1" ht="22.5" customHeight="1">
      <c r="B32" s="188">
        <v>24</v>
      </c>
      <c r="C32" s="167" t="s">
        <v>172</v>
      </c>
      <c r="D32" s="24"/>
      <c r="E32" s="25"/>
      <c r="F32" s="16" t="s">
        <v>108</v>
      </c>
      <c r="G32" s="17">
        <v>3546</v>
      </c>
      <c r="H32" s="18">
        <v>447</v>
      </c>
      <c r="I32" s="52"/>
    </row>
    <row r="33" spans="2:9" s="5" customFormat="1" ht="9.75" customHeight="1">
      <c r="B33" s="188">
        <v>25</v>
      </c>
      <c r="C33" s="167" t="s">
        <v>171</v>
      </c>
      <c r="D33" s="24"/>
      <c r="E33" s="25"/>
      <c r="F33" s="16" t="s">
        <v>108</v>
      </c>
      <c r="G33" s="17">
        <v>46593</v>
      </c>
      <c r="H33" s="18">
        <v>3075</v>
      </c>
      <c r="I33" s="52"/>
    </row>
    <row r="34" spans="2:9" s="5" customFormat="1" ht="10.5" customHeight="1">
      <c r="B34" s="188">
        <v>26</v>
      </c>
      <c r="C34" s="167" t="s">
        <v>173</v>
      </c>
      <c r="D34" s="24"/>
      <c r="E34" s="25"/>
      <c r="F34" s="16" t="s">
        <v>108</v>
      </c>
      <c r="G34" s="17">
        <v>1664</v>
      </c>
      <c r="H34" s="18">
        <v>70</v>
      </c>
      <c r="I34" s="52"/>
    </row>
    <row r="35" spans="2:9" s="5" customFormat="1" ht="22.5" customHeight="1">
      <c r="B35" s="188">
        <v>27</v>
      </c>
      <c r="C35" s="170" t="s">
        <v>434</v>
      </c>
      <c r="D35" s="26">
        <f>G35*12</f>
        <v>43920</v>
      </c>
      <c r="E35" s="59" t="s">
        <v>29</v>
      </c>
      <c r="F35" s="213" t="s">
        <v>194</v>
      </c>
      <c r="G35" s="211">
        <v>3660</v>
      </c>
      <c r="H35" s="209">
        <v>154</v>
      </c>
      <c r="I35" s="52"/>
    </row>
    <row r="36" spans="2:9" s="5" customFormat="1" ht="38.25" customHeight="1">
      <c r="B36" s="188">
        <v>28</v>
      </c>
      <c r="C36" s="170" t="s">
        <v>436</v>
      </c>
      <c r="D36" s="26">
        <f aca="true" t="shared" si="0" ref="D36:D52">G36*100</f>
        <v>615800</v>
      </c>
      <c r="E36" s="25" t="s">
        <v>25</v>
      </c>
      <c r="F36" s="16" t="s">
        <v>193</v>
      </c>
      <c r="G36" s="211">
        <v>6158</v>
      </c>
      <c r="H36" s="209">
        <v>27708</v>
      </c>
      <c r="I36" s="52"/>
    </row>
    <row r="37" spans="2:9" s="5" customFormat="1" ht="54">
      <c r="B37" s="188">
        <v>29</v>
      </c>
      <c r="C37" s="167" t="s">
        <v>435</v>
      </c>
      <c r="D37" s="26">
        <f t="shared" si="0"/>
        <v>489100</v>
      </c>
      <c r="E37" s="25" t="s">
        <v>25</v>
      </c>
      <c r="F37" s="16" t="s">
        <v>193</v>
      </c>
      <c r="G37" s="17">
        <v>4891</v>
      </c>
      <c r="H37" s="18">
        <v>7336</v>
      </c>
      <c r="I37" s="52"/>
    </row>
    <row r="38" spans="2:9" s="5" customFormat="1" ht="10.5" customHeight="1">
      <c r="B38" s="188">
        <v>30</v>
      </c>
      <c r="C38" s="167" t="s">
        <v>17</v>
      </c>
      <c r="D38" s="26">
        <f t="shared" si="0"/>
        <v>1078900</v>
      </c>
      <c r="E38" s="25" t="s">
        <v>25</v>
      </c>
      <c r="F38" s="16" t="s">
        <v>193</v>
      </c>
      <c r="G38" s="17">
        <v>10789</v>
      </c>
      <c r="H38" s="18">
        <v>48548</v>
      </c>
      <c r="I38" s="52"/>
    </row>
    <row r="39" spans="2:9" s="5" customFormat="1" ht="54" customHeight="1">
      <c r="B39" s="188">
        <v>31</v>
      </c>
      <c r="C39" s="167" t="s">
        <v>461</v>
      </c>
      <c r="D39" s="26">
        <f t="shared" si="0"/>
        <v>79292400</v>
      </c>
      <c r="E39" s="25" t="s">
        <v>25</v>
      </c>
      <c r="F39" s="16" t="s">
        <v>193</v>
      </c>
      <c r="G39" s="17">
        <v>792924</v>
      </c>
      <c r="H39" s="18">
        <v>566453</v>
      </c>
      <c r="I39" s="53" t="s">
        <v>122</v>
      </c>
    </row>
    <row r="40" spans="2:9" s="5" customFormat="1" ht="22.5" customHeight="1">
      <c r="B40" s="188">
        <v>32</v>
      </c>
      <c r="C40" s="167" t="s">
        <v>175</v>
      </c>
      <c r="D40" s="26">
        <f t="shared" si="0"/>
        <v>2791100</v>
      </c>
      <c r="E40" s="59" t="s">
        <v>25</v>
      </c>
      <c r="F40" s="16" t="s">
        <v>193</v>
      </c>
      <c r="G40" s="17">
        <v>27911</v>
      </c>
      <c r="H40" s="18">
        <v>15743</v>
      </c>
      <c r="I40" s="52"/>
    </row>
    <row r="41" spans="2:9" s="5" customFormat="1" ht="10.5" customHeight="1">
      <c r="B41" s="188">
        <v>33</v>
      </c>
      <c r="C41" s="167" t="s">
        <v>447</v>
      </c>
      <c r="D41" s="26">
        <f t="shared" si="0"/>
        <v>1361300</v>
      </c>
      <c r="E41" s="59" t="s">
        <v>25</v>
      </c>
      <c r="F41" s="16" t="s">
        <v>193</v>
      </c>
      <c r="G41" s="17">
        <v>13613</v>
      </c>
      <c r="H41" s="18">
        <v>9147</v>
      </c>
      <c r="I41" s="54"/>
    </row>
    <row r="42" spans="2:9" s="5" customFormat="1" ht="10.5" customHeight="1">
      <c r="B42" s="188">
        <v>34</v>
      </c>
      <c r="C42" s="167" t="s">
        <v>16</v>
      </c>
      <c r="D42" s="26">
        <f t="shared" si="0"/>
        <v>24086400</v>
      </c>
      <c r="E42" s="59" t="s">
        <v>25</v>
      </c>
      <c r="F42" s="16" t="s">
        <v>193</v>
      </c>
      <c r="G42" s="17">
        <v>240864</v>
      </c>
      <c r="H42" s="18">
        <v>144518</v>
      </c>
      <c r="I42" s="52"/>
    </row>
    <row r="43" spans="2:9" s="5" customFormat="1" ht="10.5" customHeight="1">
      <c r="B43" s="188">
        <v>35</v>
      </c>
      <c r="C43" s="167" t="s">
        <v>178</v>
      </c>
      <c r="D43" s="26">
        <f t="shared" si="0"/>
        <v>15544800</v>
      </c>
      <c r="E43" s="59" t="s">
        <v>25</v>
      </c>
      <c r="F43" s="16" t="s">
        <v>193</v>
      </c>
      <c r="G43" s="17">
        <v>155448</v>
      </c>
      <c r="H43" s="18">
        <v>35442</v>
      </c>
      <c r="I43" s="52"/>
    </row>
    <row r="44" spans="2:9" s="5" customFormat="1" ht="10.5" customHeight="1">
      <c r="B44" s="188">
        <v>36</v>
      </c>
      <c r="C44" s="167" t="s">
        <v>177</v>
      </c>
      <c r="D44" s="26">
        <f t="shared" si="0"/>
        <v>16324100</v>
      </c>
      <c r="E44" s="59" t="s">
        <v>25</v>
      </c>
      <c r="F44" s="16" t="s">
        <v>193</v>
      </c>
      <c r="G44" s="17">
        <v>163241</v>
      </c>
      <c r="H44" s="18">
        <v>37218</v>
      </c>
      <c r="I44" s="52"/>
    </row>
    <row r="45" spans="2:9" s="5" customFormat="1" ht="22.5" customHeight="1">
      <c r="B45" s="188">
        <v>37</v>
      </c>
      <c r="C45" s="167" t="s">
        <v>437</v>
      </c>
      <c r="D45" s="26">
        <f t="shared" si="0"/>
        <v>3957900</v>
      </c>
      <c r="E45" s="59" t="s">
        <v>25</v>
      </c>
      <c r="F45" s="16" t="s">
        <v>193</v>
      </c>
      <c r="G45" s="17">
        <v>39579</v>
      </c>
      <c r="H45" s="18">
        <v>17573</v>
      </c>
      <c r="I45" s="52"/>
    </row>
    <row r="46" spans="2:9" s="5" customFormat="1" ht="22.5" customHeight="1">
      <c r="B46" s="188">
        <v>38</v>
      </c>
      <c r="C46" s="167" t="s">
        <v>179</v>
      </c>
      <c r="D46" s="26">
        <f t="shared" si="0"/>
        <v>19614500</v>
      </c>
      <c r="E46" s="59" t="s">
        <v>25</v>
      </c>
      <c r="F46" s="16" t="s">
        <v>193</v>
      </c>
      <c r="G46" s="17">
        <v>196145</v>
      </c>
      <c r="H46" s="18">
        <v>131809</v>
      </c>
      <c r="I46" s="52"/>
    </row>
    <row r="47" spans="2:9" s="5" customFormat="1" ht="10.5" customHeight="1">
      <c r="B47" s="188">
        <v>39</v>
      </c>
      <c r="C47" s="167" t="s">
        <v>438</v>
      </c>
      <c r="D47" s="26">
        <f t="shared" si="0"/>
        <v>721200</v>
      </c>
      <c r="E47" s="59" t="s">
        <v>25</v>
      </c>
      <c r="F47" s="16" t="s">
        <v>193</v>
      </c>
      <c r="G47" s="17">
        <v>7212</v>
      </c>
      <c r="H47" s="18">
        <v>9694</v>
      </c>
      <c r="I47" s="52"/>
    </row>
    <row r="48" spans="2:9" s="5" customFormat="1" ht="37.5" customHeight="1">
      <c r="B48" s="188">
        <v>40</v>
      </c>
      <c r="C48" s="167" t="s">
        <v>475</v>
      </c>
      <c r="D48" s="26">
        <f t="shared" si="0"/>
        <v>2853100</v>
      </c>
      <c r="E48" s="59" t="s">
        <v>25</v>
      </c>
      <c r="F48" s="16" t="s">
        <v>193</v>
      </c>
      <c r="G48" s="17">
        <v>28531</v>
      </c>
      <c r="H48" s="18">
        <v>128391</v>
      </c>
      <c r="I48" s="52"/>
    </row>
    <row r="49" spans="2:9" s="5" customFormat="1" ht="30.75" customHeight="1">
      <c r="B49" s="188">
        <v>41</v>
      </c>
      <c r="C49" s="167" t="s">
        <v>183</v>
      </c>
      <c r="D49" s="26">
        <f t="shared" si="0"/>
        <v>733100</v>
      </c>
      <c r="E49" s="59" t="s">
        <v>25</v>
      </c>
      <c r="F49" s="16" t="s">
        <v>193</v>
      </c>
      <c r="G49" s="17">
        <v>7331</v>
      </c>
      <c r="H49" s="18">
        <v>13825</v>
      </c>
      <c r="I49" s="52"/>
    </row>
    <row r="50" spans="2:9" s="5" customFormat="1" ht="10.5" customHeight="1">
      <c r="B50" s="188">
        <v>42</v>
      </c>
      <c r="C50" s="167" t="s">
        <v>433</v>
      </c>
      <c r="D50" s="26">
        <f t="shared" si="0"/>
        <v>1218600</v>
      </c>
      <c r="E50" s="59" t="s">
        <v>25</v>
      </c>
      <c r="F50" s="16" t="s">
        <v>193</v>
      </c>
      <c r="G50" s="17">
        <v>12186</v>
      </c>
      <c r="H50" s="18">
        <v>36556</v>
      </c>
      <c r="I50" s="52"/>
    </row>
    <row r="51" spans="2:9" s="5" customFormat="1" ht="10.5" customHeight="1">
      <c r="B51" s="188">
        <v>43</v>
      </c>
      <c r="C51" s="167" t="s">
        <v>180</v>
      </c>
      <c r="D51" s="26">
        <f t="shared" si="0"/>
        <v>152500</v>
      </c>
      <c r="E51" s="59" t="s">
        <v>25</v>
      </c>
      <c r="F51" s="16" t="s">
        <v>193</v>
      </c>
      <c r="G51" s="17">
        <v>1525</v>
      </c>
      <c r="H51" s="18">
        <v>8875</v>
      </c>
      <c r="I51" s="52"/>
    </row>
    <row r="52" spans="2:9" s="5" customFormat="1" ht="10.5" customHeight="1">
      <c r="B52" s="188">
        <v>44</v>
      </c>
      <c r="C52" s="167" t="s">
        <v>2</v>
      </c>
      <c r="D52" s="26">
        <f t="shared" si="0"/>
        <v>977400</v>
      </c>
      <c r="E52" s="59" t="s">
        <v>25</v>
      </c>
      <c r="F52" s="16" t="s">
        <v>193</v>
      </c>
      <c r="G52" s="17">
        <v>9774</v>
      </c>
      <c r="H52" s="18">
        <v>32959</v>
      </c>
      <c r="I52" s="52"/>
    </row>
    <row r="53" spans="2:9" s="5" customFormat="1" ht="10.5" customHeight="1">
      <c r="B53" s="188">
        <v>45</v>
      </c>
      <c r="C53" s="167" t="s">
        <v>3</v>
      </c>
      <c r="D53" s="26">
        <f aca="true" t="shared" si="1" ref="D53:D62">G53*100</f>
        <v>63928700</v>
      </c>
      <c r="E53" s="59" t="s">
        <v>29</v>
      </c>
      <c r="F53" s="16" t="s">
        <v>84</v>
      </c>
      <c r="G53" s="17">
        <v>639287</v>
      </c>
      <c r="H53" s="18">
        <v>80550</v>
      </c>
      <c r="I53" s="52"/>
    </row>
    <row r="54" spans="2:9" s="5" customFormat="1" ht="22.5" customHeight="1">
      <c r="B54" s="188">
        <v>46</v>
      </c>
      <c r="C54" s="167" t="s">
        <v>181</v>
      </c>
      <c r="D54" s="26">
        <f t="shared" si="1"/>
        <v>92900</v>
      </c>
      <c r="E54" s="59" t="s">
        <v>25</v>
      </c>
      <c r="F54" s="16" t="s">
        <v>193</v>
      </c>
      <c r="G54" s="17">
        <v>929</v>
      </c>
      <c r="H54" s="18">
        <v>5227</v>
      </c>
      <c r="I54" s="52"/>
    </row>
    <row r="55" spans="2:9" s="5" customFormat="1" ht="10.5" customHeight="1">
      <c r="B55" s="188">
        <v>47</v>
      </c>
      <c r="C55" s="167" t="s">
        <v>466</v>
      </c>
      <c r="D55" s="26">
        <f t="shared" si="1"/>
        <v>997900</v>
      </c>
      <c r="E55" s="59" t="s">
        <v>25</v>
      </c>
      <c r="F55" s="16" t="s">
        <v>193</v>
      </c>
      <c r="G55" s="210">
        <v>9979</v>
      </c>
      <c r="H55" s="208">
        <v>18682</v>
      </c>
      <c r="I55" s="52"/>
    </row>
    <row r="56" spans="2:9" s="5" customFormat="1" ht="41.25" customHeight="1">
      <c r="B56" s="188">
        <v>48</v>
      </c>
      <c r="C56" s="167" t="s">
        <v>449</v>
      </c>
      <c r="D56" s="26">
        <f t="shared" si="1"/>
        <v>4888000</v>
      </c>
      <c r="E56" s="59" t="s">
        <v>25</v>
      </c>
      <c r="F56" s="16" t="s">
        <v>193</v>
      </c>
      <c r="G56" s="210">
        <v>48880</v>
      </c>
      <c r="H56" s="208">
        <v>183006</v>
      </c>
      <c r="I56" s="52"/>
    </row>
    <row r="57" spans="2:10" s="5" customFormat="1" ht="10.5" customHeight="1">
      <c r="B57" s="188">
        <v>49</v>
      </c>
      <c r="C57" s="167" t="s">
        <v>440</v>
      </c>
      <c r="D57" s="26">
        <f t="shared" si="1"/>
        <v>456600</v>
      </c>
      <c r="E57" s="207" t="s">
        <v>31</v>
      </c>
      <c r="F57" s="16" t="s">
        <v>196</v>
      </c>
      <c r="G57" s="17">
        <v>4566</v>
      </c>
      <c r="H57" s="18">
        <v>71226</v>
      </c>
      <c r="I57" s="219" t="s">
        <v>138</v>
      </c>
      <c r="J57" s="218"/>
    </row>
    <row r="58" spans="2:9" s="5" customFormat="1" ht="10.5" customHeight="1">
      <c r="B58" s="188">
        <v>50</v>
      </c>
      <c r="C58" s="167" t="s">
        <v>7</v>
      </c>
      <c r="D58" s="26">
        <f t="shared" si="1"/>
        <v>2289200</v>
      </c>
      <c r="E58" s="59" t="s">
        <v>25</v>
      </c>
      <c r="F58" s="16" t="s">
        <v>193</v>
      </c>
      <c r="G58" s="17">
        <v>22892</v>
      </c>
      <c r="H58" s="18">
        <v>3297</v>
      </c>
      <c r="I58" s="219"/>
    </row>
    <row r="59" spans="2:9" s="5" customFormat="1" ht="10.5" customHeight="1">
      <c r="B59" s="188">
        <v>51</v>
      </c>
      <c r="C59" s="170" t="s">
        <v>8</v>
      </c>
      <c r="D59" s="26">
        <f t="shared" si="1"/>
        <v>392822100</v>
      </c>
      <c r="E59" s="59" t="s">
        <v>25</v>
      </c>
      <c r="F59" s="16" t="s">
        <v>193</v>
      </c>
      <c r="G59" s="210">
        <v>3928221</v>
      </c>
      <c r="H59" s="208">
        <v>169699</v>
      </c>
      <c r="I59" s="219" t="s">
        <v>138</v>
      </c>
    </row>
    <row r="60" spans="2:9" s="5" customFormat="1" ht="22.5" customHeight="1">
      <c r="B60" s="188">
        <v>52</v>
      </c>
      <c r="C60" s="170" t="s">
        <v>442</v>
      </c>
      <c r="D60" s="26">
        <f t="shared" si="1"/>
        <v>282500</v>
      </c>
      <c r="E60" s="25" t="s">
        <v>25</v>
      </c>
      <c r="F60" s="16" t="s">
        <v>193</v>
      </c>
      <c r="G60" s="210">
        <v>2825</v>
      </c>
      <c r="H60" s="208">
        <v>2678</v>
      </c>
      <c r="I60" s="219"/>
    </row>
    <row r="61" spans="2:9" s="5" customFormat="1" ht="10.5" customHeight="1">
      <c r="B61" s="188">
        <v>53</v>
      </c>
      <c r="C61" s="170" t="s">
        <v>67</v>
      </c>
      <c r="D61" s="26">
        <f t="shared" si="1"/>
        <v>56800</v>
      </c>
      <c r="E61" s="25" t="s">
        <v>25</v>
      </c>
      <c r="F61" s="16" t="s">
        <v>193</v>
      </c>
      <c r="G61" s="210">
        <v>568</v>
      </c>
      <c r="H61" s="208">
        <v>721</v>
      </c>
      <c r="I61" s="219"/>
    </row>
    <row r="62" spans="2:9" s="5" customFormat="1" ht="10.5" customHeight="1">
      <c r="B62" s="188">
        <v>54</v>
      </c>
      <c r="C62" s="170" t="s">
        <v>184</v>
      </c>
      <c r="D62" s="26">
        <f t="shared" si="1"/>
        <v>189100</v>
      </c>
      <c r="E62" s="25" t="s">
        <v>25</v>
      </c>
      <c r="F62" s="16" t="s">
        <v>193</v>
      </c>
      <c r="G62" s="210">
        <v>1891</v>
      </c>
      <c r="H62" s="208">
        <v>273</v>
      </c>
      <c r="I62" s="219"/>
    </row>
    <row r="63" spans="2:9" s="5" customFormat="1" ht="6" customHeight="1">
      <c r="B63" s="188"/>
      <c r="C63" s="38"/>
      <c r="D63" s="39">
        <f>G63*56.001</f>
        <v>0</v>
      </c>
      <c r="E63" s="40"/>
      <c r="F63" s="41"/>
      <c r="G63" s="42"/>
      <c r="H63" s="42"/>
      <c r="I63" s="219"/>
    </row>
    <row r="64" spans="2:9" s="5" customFormat="1" ht="11.25" customHeight="1">
      <c r="B64" s="188"/>
      <c r="C64" s="10"/>
      <c r="D64" s="11">
        <f>G64*56.001</f>
        <v>0</v>
      </c>
      <c r="E64" s="12"/>
      <c r="F64" s="58" t="s">
        <v>85</v>
      </c>
      <c r="G64" s="13"/>
      <c r="H64" s="43">
        <f>SUM(H9:H62)</f>
        <v>6374876</v>
      </c>
      <c r="I64" s="50"/>
    </row>
    <row r="65" spans="2:9" s="5" customFormat="1" ht="6" customHeight="1">
      <c r="B65" s="188"/>
      <c r="C65" s="199"/>
      <c r="D65" s="11"/>
      <c r="E65" s="12"/>
      <c r="F65" s="164"/>
      <c r="G65" s="13"/>
      <c r="H65" s="200"/>
      <c r="I65" s="219"/>
    </row>
    <row r="66" spans="2:9" s="5" customFormat="1" ht="11.25" customHeight="1">
      <c r="B66" s="188"/>
      <c r="C66" s="199" t="s">
        <v>143</v>
      </c>
      <c r="D66" s="11"/>
      <c r="E66" s="12"/>
      <c r="F66" s="164"/>
      <c r="G66" s="13"/>
      <c r="H66" s="200">
        <v>2318258</v>
      </c>
      <c r="I66" s="219"/>
    </row>
    <row r="67" spans="2:9" s="5" customFormat="1" ht="22.5" customHeight="1">
      <c r="B67" s="188"/>
      <c r="C67" s="10" t="s">
        <v>110</v>
      </c>
      <c r="D67" s="11"/>
      <c r="E67" s="12"/>
      <c r="F67" s="164"/>
      <c r="G67" s="13"/>
      <c r="H67" s="200"/>
      <c r="I67" s="219"/>
    </row>
    <row r="68" spans="2:9" s="5" customFormat="1" ht="10.5" customHeight="1">
      <c r="B68" s="188"/>
      <c r="C68" s="199" t="s">
        <v>203</v>
      </c>
      <c r="D68" s="11"/>
      <c r="E68" s="12"/>
      <c r="F68" s="164"/>
      <c r="G68" s="13"/>
      <c r="H68" s="200">
        <v>1284982</v>
      </c>
      <c r="I68" s="219" t="s">
        <v>138</v>
      </c>
    </row>
    <row r="69" spans="2:9" s="5" customFormat="1" ht="10.5" customHeight="1">
      <c r="B69" s="188"/>
      <c r="C69" s="199" t="s">
        <v>112</v>
      </c>
      <c r="D69" s="11"/>
      <c r="E69" s="12"/>
      <c r="F69" s="164"/>
      <c r="G69" s="13"/>
      <c r="H69" s="201">
        <v>238254</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10216370</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204</v>
      </c>
      <c r="D74" s="388"/>
      <c r="E74" s="388"/>
      <c r="F74" s="388"/>
      <c r="G74" s="388"/>
      <c r="H74" s="388"/>
      <c r="I74" s="52"/>
    </row>
    <row r="75" spans="3:9" s="5" customFormat="1" ht="23.25" customHeight="1">
      <c r="C75" s="388" t="s">
        <v>205</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9">
      <c r="B81" s="205"/>
      <c r="D81" s="8"/>
      <c r="E81" s="9"/>
      <c r="F81" s="3"/>
      <c r="G81" s="4"/>
      <c r="H81" s="4"/>
      <c r="I81" s="5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sheetData>
  <sheetProtection/>
  <mergeCells count="9">
    <mergeCell ref="C74:H74"/>
    <mergeCell ref="C75:H75"/>
    <mergeCell ref="C79:H79"/>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2:Q149"/>
  <sheetViews>
    <sheetView showZeros="0" zoomScaleSheetLayoutView="160" zoomScalePageLayoutView="0" workbookViewId="0" topLeftCell="A49">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1879</v>
      </c>
      <c r="D2" s="1"/>
      <c r="E2" s="2"/>
    </row>
    <row r="3" spans="2:8" ht="31.5" customHeight="1">
      <c r="B3" s="2" t="s">
        <v>27</v>
      </c>
      <c r="C3" s="362" t="s">
        <v>206</v>
      </c>
      <c r="D3" s="362" t="s">
        <v>202</v>
      </c>
      <c r="E3" s="362" t="s">
        <v>202</v>
      </c>
      <c r="F3" s="362" t="s">
        <v>202</v>
      </c>
      <c r="G3" s="362" t="s">
        <v>202</v>
      </c>
      <c r="H3" s="362" t="s">
        <v>202</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262270</v>
      </c>
      <c r="H9" s="209">
        <v>1334432</v>
      </c>
      <c r="I9" s="52"/>
    </row>
    <row r="10" spans="2:9" s="5" customFormat="1" ht="10.5" customHeight="1">
      <c r="B10" s="188">
        <v>2</v>
      </c>
      <c r="C10" s="167" t="s">
        <v>100</v>
      </c>
      <c r="D10" s="24"/>
      <c r="E10" s="25"/>
      <c r="F10" s="16" t="s">
        <v>192</v>
      </c>
      <c r="G10" s="17">
        <v>17476</v>
      </c>
      <c r="H10" s="18">
        <v>59349</v>
      </c>
      <c r="I10" s="52"/>
    </row>
    <row r="11" spans="2:9" s="5" customFormat="1" ht="10.5" customHeight="1">
      <c r="B11" s="188">
        <v>3</v>
      </c>
      <c r="C11" s="167" t="s">
        <v>5</v>
      </c>
      <c r="D11" s="24"/>
      <c r="E11" s="25"/>
      <c r="F11" s="16" t="s">
        <v>192</v>
      </c>
      <c r="G11" s="17">
        <v>130</v>
      </c>
      <c r="H11" s="18">
        <v>199</v>
      </c>
      <c r="I11" s="52"/>
    </row>
    <row r="12" spans="2:9" s="5" customFormat="1" ht="10.5" customHeight="1">
      <c r="B12" s="188">
        <v>4</v>
      </c>
      <c r="C12" s="167" t="s">
        <v>10</v>
      </c>
      <c r="D12" s="24"/>
      <c r="E12" s="25"/>
      <c r="F12" s="16" t="s">
        <v>192</v>
      </c>
      <c r="G12" s="17">
        <v>16</v>
      </c>
      <c r="H12" s="18">
        <v>24</v>
      </c>
      <c r="I12" s="52"/>
    </row>
    <row r="13" spans="2:9" s="5" customFormat="1" ht="10.5" customHeight="1">
      <c r="B13" s="188">
        <v>5</v>
      </c>
      <c r="C13" s="167" t="s">
        <v>163</v>
      </c>
      <c r="D13" s="24"/>
      <c r="E13" s="25"/>
      <c r="F13" s="16" t="s">
        <v>192</v>
      </c>
      <c r="G13" s="17">
        <v>731090</v>
      </c>
      <c r="H13" s="18">
        <v>1228232</v>
      </c>
      <c r="I13" s="53"/>
    </row>
    <row r="14" spans="2:9" s="5" customFormat="1" ht="10.5" customHeight="1">
      <c r="B14" s="188">
        <v>6</v>
      </c>
      <c r="C14" s="167" t="s">
        <v>6</v>
      </c>
      <c r="D14" s="24"/>
      <c r="E14" s="25"/>
      <c r="F14" s="16" t="s">
        <v>192</v>
      </c>
      <c r="G14" s="17">
        <v>8712</v>
      </c>
      <c r="H14" s="18">
        <v>6482</v>
      </c>
      <c r="I14" s="52"/>
    </row>
    <row r="15" spans="2:9" s="5" customFormat="1" ht="10.5" customHeight="1">
      <c r="B15" s="188">
        <v>7</v>
      </c>
      <c r="C15" s="167" t="s">
        <v>450</v>
      </c>
      <c r="D15" s="24"/>
      <c r="E15" s="25"/>
      <c r="F15" s="16" t="s">
        <v>108</v>
      </c>
      <c r="G15" s="17">
        <v>88946</v>
      </c>
      <c r="H15" s="18">
        <v>840539</v>
      </c>
      <c r="I15" s="52"/>
    </row>
    <row r="16" spans="2:9" s="5" customFormat="1" ht="10.5" customHeight="1">
      <c r="B16" s="188">
        <v>8</v>
      </c>
      <c r="C16" s="167" t="s">
        <v>101</v>
      </c>
      <c r="D16" s="24"/>
      <c r="E16" s="25"/>
      <c r="F16" s="16" t="s">
        <v>108</v>
      </c>
      <c r="G16" s="17">
        <v>137493</v>
      </c>
      <c r="H16" s="18">
        <v>230990</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164</v>
      </c>
      <c r="D18" s="24"/>
      <c r="E18" s="25"/>
      <c r="F18" s="16" t="s">
        <v>108</v>
      </c>
      <c r="G18" s="17">
        <v>30336</v>
      </c>
      <c r="H18" s="18">
        <v>19112</v>
      </c>
      <c r="I18" s="52"/>
    </row>
    <row r="19" spans="2:9" s="5" customFormat="1" ht="10.5" customHeight="1">
      <c r="B19" s="188">
        <v>11</v>
      </c>
      <c r="C19" s="167" t="s">
        <v>444</v>
      </c>
      <c r="D19" s="24"/>
      <c r="E19" s="25"/>
      <c r="F19" s="16" t="s">
        <v>108</v>
      </c>
      <c r="G19" s="17">
        <v>32317</v>
      </c>
      <c r="H19" s="18">
        <v>13573</v>
      </c>
      <c r="I19" s="52"/>
    </row>
    <row r="20" spans="2:9" s="5" customFormat="1" ht="10.5" customHeight="1">
      <c r="B20" s="188">
        <v>12</v>
      </c>
      <c r="C20" s="167" t="s">
        <v>378</v>
      </c>
      <c r="D20" s="24"/>
      <c r="E20" s="25"/>
      <c r="F20" s="16" t="s">
        <v>108</v>
      </c>
      <c r="G20" s="17">
        <v>7662</v>
      </c>
      <c r="H20" s="18">
        <v>9654</v>
      </c>
      <c r="I20" s="52"/>
    </row>
    <row r="21" spans="2:9" s="5" customFormat="1" ht="10.5" customHeight="1">
      <c r="B21" s="188">
        <v>13</v>
      </c>
      <c r="C21" s="167" t="s">
        <v>445</v>
      </c>
      <c r="D21" s="24"/>
      <c r="E21" s="25"/>
      <c r="F21" s="16" t="s">
        <v>108</v>
      </c>
      <c r="G21" s="17">
        <v>150099</v>
      </c>
      <c r="H21" s="18">
        <v>378250</v>
      </c>
      <c r="I21" s="52"/>
    </row>
    <row r="22" spans="2:9" s="5" customFormat="1" ht="10.5" customHeight="1">
      <c r="B22" s="188">
        <v>14</v>
      </c>
      <c r="C22" s="167" t="s">
        <v>166</v>
      </c>
      <c r="D22" s="26">
        <f>G22*100</f>
        <v>11783700</v>
      </c>
      <c r="E22" s="25" t="s">
        <v>25</v>
      </c>
      <c r="F22" s="16" t="s">
        <v>193</v>
      </c>
      <c r="G22" s="17">
        <v>117837</v>
      </c>
      <c r="H22" s="18">
        <v>388860</v>
      </c>
      <c r="I22" s="52"/>
    </row>
    <row r="23" spans="2:9" s="5" customFormat="1" ht="29.25" customHeight="1">
      <c r="B23" s="188">
        <v>15</v>
      </c>
      <c r="C23" s="167" t="s">
        <v>167</v>
      </c>
      <c r="D23" s="26">
        <f>G23*100</f>
        <v>2016100</v>
      </c>
      <c r="E23" s="25" t="s">
        <v>25</v>
      </c>
      <c r="F23" s="16" t="s">
        <v>193</v>
      </c>
      <c r="G23" s="17">
        <v>20161</v>
      </c>
      <c r="H23" s="18">
        <v>118790</v>
      </c>
      <c r="I23" s="50"/>
    </row>
    <row r="24" spans="2:9" s="5" customFormat="1" ht="10.5" customHeight="1">
      <c r="B24" s="188">
        <v>16</v>
      </c>
      <c r="C24" s="167" t="s">
        <v>168</v>
      </c>
      <c r="D24" s="24"/>
      <c r="E24" s="25"/>
      <c r="F24" s="16" t="s">
        <v>108</v>
      </c>
      <c r="G24" s="17">
        <v>435019</v>
      </c>
      <c r="H24" s="18">
        <v>54812</v>
      </c>
      <c r="I24" s="52"/>
    </row>
    <row r="25" spans="2:9" s="5" customFormat="1" ht="10.5" customHeight="1">
      <c r="B25" s="188">
        <v>17</v>
      </c>
      <c r="C25" s="167" t="s">
        <v>11</v>
      </c>
      <c r="D25" s="26">
        <f>G25*2</f>
        <v>1290382</v>
      </c>
      <c r="E25" s="25" t="s">
        <v>29</v>
      </c>
      <c r="F25" s="16" t="s">
        <v>79</v>
      </c>
      <c r="G25" s="17">
        <v>645191</v>
      </c>
      <c r="H25" s="18">
        <v>27098</v>
      </c>
      <c r="I25" s="50"/>
    </row>
    <row r="26" spans="2:9" s="5" customFormat="1" ht="10.5" customHeight="1">
      <c r="B26" s="188">
        <v>18</v>
      </c>
      <c r="C26" s="167" t="s">
        <v>169</v>
      </c>
      <c r="D26" s="24"/>
      <c r="E26" s="25"/>
      <c r="F26" s="16" t="s">
        <v>108</v>
      </c>
      <c r="G26" s="17">
        <v>1171</v>
      </c>
      <c r="H26" s="18">
        <v>2950</v>
      </c>
      <c r="I26" s="52"/>
    </row>
    <row r="27" spans="2:9" s="5" customFormat="1" ht="10.5" customHeight="1">
      <c r="B27" s="188">
        <v>19</v>
      </c>
      <c r="C27" s="167" t="s">
        <v>446</v>
      </c>
      <c r="D27" s="26"/>
      <c r="E27" s="25"/>
      <c r="F27" s="16" t="s">
        <v>108</v>
      </c>
      <c r="G27" s="17">
        <v>716</v>
      </c>
      <c r="H27" s="18">
        <v>1353</v>
      </c>
      <c r="I27" s="52"/>
    </row>
    <row r="28" spans="2:9" s="5" customFormat="1" ht="10.5" customHeight="1">
      <c r="B28" s="188">
        <v>20</v>
      </c>
      <c r="C28" s="167" t="s">
        <v>13</v>
      </c>
      <c r="D28" s="24"/>
      <c r="E28" s="25"/>
      <c r="F28" s="16" t="s">
        <v>108</v>
      </c>
      <c r="G28" s="17">
        <v>7714</v>
      </c>
      <c r="H28" s="18">
        <v>4860</v>
      </c>
      <c r="I28" s="52"/>
    </row>
    <row r="29" spans="2:9" s="5" customFormat="1" ht="10.5" customHeight="1">
      <c r="B29" s="188">
        <v>21</v>
      </c>
      <c r="C29" s="167" t="s">
        <v>1</v>
      </c>
      <c r="D29" s="24"/>
      <c r="E29" s="25"/>
      <c r="F29" s="16" t="s">
        <v>108</v>
      </c>
      <c r="G29" s="17">
        <v>91276</v>
      </c>
      <c r="H29" s="18">
        <v>11501</v>
      </c>
      <c r="I29" s="52"/>
    </row>
    <row r="30" spans="2:9" s="5" customFormat="1" ht="10.5" customHeight="1">
      <c r="B30" s="188">
        <v>22</v>
      </c>
      <c r="C30" s="167" t="s">
        <v>14</v>
      </c>
      <c r="D30" s="26">
        <f>G30*100</f>
        <v>15200</v>
      </c>
      <c r="E30" s="25" t="s">
        <v>25</v>
      </c>
      <c r="F30" s="16" t="s">
        <v>193</v>
      </c>
      <c r="G30" s="17">
        <v>152</v>
      </c>
      <c r="H30" s="18">
        <v>680</v>
      </c>
      <c r="I30" s="52"/>
    </row>
    <row r="31" spans="2:9" s="5" customFormat="1" ht="10.5" customHeight="1">
      <c r="B31" s="188">
        <v>23</v>
      </c>
      <c r="C31" s="167" t="s">
        <v>170</v>
      </c>
      <c r="D31" s="24"/>
      <c r="E31" s="25"/>
      <c r="F31" s="16" t="s">
        <v>108</v>
      </c>
      <c r="G31" s="17">
        <v>16293</v>
      </c>
      <c r="H31" s="18">
        <v>4106</v>
      </c>
      <c r="I31" s="52"/>
    </row>
    <row r="32" spans="2:9" s="5" customFormat="1" ht="22.5" customHeight="1">
      <c r="B32" s="188">
        <v>24</v>
      </c>
      <c r="C32" s="167" t="s">
        <v>172</v>
      </c>
      <c r="D32" s="24"/>
      <c r="E32" s="25"/>
      <c r="F32" s="16" t="s">
        <v>108</v>
      </c>
      <c r="G32" s="17">
        <v>12199</v>
      </c>
      <c r="H32" s="18">
        <v>1537</v>
      </c>
      <c r="I32" s="52"/>
    </row>
    <row r="33" spans="2:9" s="5" customFormat="1" ht="9.75" customHeight="1">
      <c r="B33" s="188">
        <v>25</v>
      </c>
      <c r="C33" s="167" t="s">
        <v>171</v>
      </c>
      <c r="D33" s="24"/>
      <c r="E33" s="25"/>
      <c r="F33" s="16" t="s">
        <v>108</v>
      </c>
      <c r="G33" s="17">
        <v>38697</v>
      </c>
      <c r="H33" s="18">
        <v>2554</v>
      </c>
      <c r="I33" s="52"/>
    </row>
    <row r="34" spans="2:9" s="5" customFormat="1" ht="10.5" customHeight="1">
      <c r="B34" s="188">
        <v>26</v>
      </c>
      <c r="C34" s="167" t="s">
        <v>173</v>
      </c>
      <c r="D34" s="24"/>
      <c r="E34" s="25"/>
      <c r="F34" s="16" t="s">
        <v>108</v>
      </c>
      <c r="G34" s="17">
        <v>1460</v>
      </c>
      <c r="H34" s="18">
        <v>61</v>
      </c>
      <c r="I34" s="52"/>
    </row>
    <row r="35" spans="2:9" s="5" customFormat="1" ht="22.5" customHeight="1">
      <c r="B35" s="188">
        <v>27</v>
      </c>
      <c r="C35" s="170" t="s">
        <v>434</v>
      </c>
      <c r="D35" s="26">
        <f>G35*12</f>
        <v>30216</v>
      </c>
      <c r="E35" s="59" t="s">
        <v>29</v>
      </c>
      <c r="F35" s="213" t="s">
        <v>194</v>
      </c>
      <c r="G35" s="211">
        <v>2518</v>
      </c>
      <c r="H35" s="209">
        <v>106</v>
      </c>
      <c r="I35" s="52"/>
    </row>
    <row r="36" spans="2:9" s="5" customFormat="1" ht="38.25" customHeight="1">
      <c r="B36" s="188">
        <v>28</v>
      </c>
      <c r="C36" s="170" t="s">
        <v>436</v>
      </c>
      <c r="D36" s="26">
        <f>G36*100</f>
        <v>502500</v>
      </c>
      <c r="E36" s="25" t="s">
        <v>25</v>
      </c>
      <c r="F36" s="16" t="s">
        <v>193</v>
      </c>
      <c r="G36" s="211">
        <v>5025</v>
      </c>
      <c r="H36" s="209">
        <v>22610</v>
      </c>
      <c r="I36" s="52"/>
    </row>
    <row r="37" spans="2:9" s="5" customFormat="1" ht="54">
      <c r="B37" s="188">
        <v>29</v>
      </c>
      <c r="C37" s="167" t="s">
        <v>435</v>
      </c>
      <c r="D37" s="26">
        <f>G37*100</f>
        <v>492900</v>
      </c>
      <c r="E37" s="25" t="s">
        <v>25</v>
      </c>
      <c r="F37" s="16" t="s">
        <v>193</v>
      </c>
      <c r="G37" s="17">
        <v>4929</v>
      </c>
      <c r="H37" s="18">
        <v>7393</v>
      </c>
      <c r="I37" s="52"/>
    </row>
    <row r="38" spans="2:9" s="5" customFormat="1" ht="10.5" customHeight="1">
      <c r="B38" s="188">
        <v>30</v>
      </c>
      <c r="C38" s="167" t="s">
        <v>17</v>
      </c>
      <c r="D38" s="26">
        <f aca="true" t="shared" si="0" ref="D38:D52">G38*100</f>
        <v>957500</v>
      </c>
      <c r="E38" s="25" t="s">
        <v>25</v>
      </c>
      <c r="F38" s="16" t="s">
        <v>193</v>
      </c>
      <c r="G38" s="17">
        <v>9575</v>
      </c>
      <c r="H38" s="18">
        <v>43090</v>
      </c>
      <c r="I38" s="52"/>
    </row>
    <row r="39" spans="2:9" s="5" customFormat="1" ht="54" customHeight="1">
      <c r="B39" s="188">
        <v>31</v>
      </c>
      <c r="C39" s="167" t="s">
        <v>461</v>
      </c>
      <c r="D39" s="26">
        <f t="shared" si="0"/>
        <v>83146100</v>
      </c>
      <c r="E39" s="25" t="s">
        <v>25</v>
      </c>
      <c r="F39" s="16" t="s">
        <v>193</v>
      </c>
      <c r="G39" s="17">
        <v>831461</v>
      </c>
      <c r="H39" s="18">
        <v>595392</v>
      </c>
      <c r="I39" s="53" t="s">
        <v>122</v>
      </c>
    </row>
    <row r="40" spans="2:9" s="5" customFormat="1" ht="22.5" customHeight="1">
      <c r="B40" s="188">
        <v>32</v>
      </c>
      <c r="C40" s="167" t="s">
        <v>175</v>
      </c>
      <c r="D40" s="26">
        <f t="shared" si="0"/>
        <v>2424800</v>
      </c>
      <c r="E40" s="59" t="s">
        <v>25</v>
      </c>
      <c r="F40" s="16" t="s">
        <v>193</v>
      </c>
      <c r="G40" s="17">
        <v>24248</v>
      </c>
      <c r="H40" s="18">
        <v>13676</v>
      </c>
      <c r="I40" s="52"/>
    </row>
    <row r="41" spans="2:9" s="5" customFormat="1" ht="10.5" customHeight="1">
      <c r="B41" s="188">
        <v>33</v>
      </c>
      <c r="C41" s="167" t="s">
        <v>447</v>
      </c>
      <c r="D41" s="26">
        <f t="shared" si="0"/>
        <v>1535700</v>
      </c>
      <c r="E41" s="59" t="s">
        <v>25</v>
      </c>
      <c r="F41" s="16" t="s">
        <v>193</v>
      </c>
      <c r="G41" s="17">
        <v>15357</v>
      </c>
      <c r="H41" s="18">
        <v>10320</v>
      </c>
      <c r="I41" s="54"/>
    </row>
    <row r="42" spans="2:9" s="5" customFormat="1" ht="10.5" customHeight="1">
      <c r="B42" s="188">
        <v>34</v>
      </c>
      <c r="C42" s="167" t="s">
        <v>16</v>
      </c>
      <c r="D42" s="26">
        <f t="shared" si="0"/>
        <v>24454400</v>
      </c>
      <c r="E42" s="59" t="s">
        <v>25</v>
      </c>
      <c r="F42" s="16" t="s">
        <v>193</v>
      </c>
      <c r="G42" s="17">
        <v>244544</v>
      </c>
      <c r="H42" s="18">
        <v>146726</v>
      </c>
      <c r="I42" s="52"/>
    </row>
    <row r="43" spans="2:9" s="5" customFormat="1" ht="10.5" customHeight="1">
      <c r="B43" s="188">
        <v>35</v>
      </c>
      <c r="C43" s="167" t="s">
        <v>178</v>
      </c>
      <c r="D43" s="26">
        <f t="shared" si="0"/>
        <v>16770400</v>
      </c>
      <c r="E43" s="59" t="s">
        <v>25</v>
      </c>
      <c r="F43" s="16" t="s">
        <v>193</v>
      </c>
      <c r="G43" s="17">
        <v>167704</v>
      </c>
      <c r="H43" s="18">
        <v>38237</v>
      </c>
      <c r="I43" s="52"/>
    </row>
    <row r="44" spans="2:9" s="5" customFormat="1" ht="10.5" customHeight="1">
      <c r="B44" s="188">
        <v>36</v>
      </c>
      <c r="C44" s="167" t="s">
        <v>177</v>
      </c>
      <c r="D44" s="26">
        <f t="shared" si="0"/>
        <v>18646500</v>
      </c>
      <c r="E44" s="59" t="s">
        <v>25</v>
      </c>
      <c r="F44" s="16" t="s">
        <v>193</v>
      </c>
      <c r="G44" s="17">
        <v>186465</v>
      </c>
      <c r="H44" s="18">
        <v>42515</v>
      </c>
      <c r="I44" s="52"/>
    </row>
    <row r="45" spans="2:9" s="5" customFormat="1" ht="22.5" customHeight="1">
      <c r="B45" s="188">
        <v>37</v>
      </c>
      <c r="C45" s="167" t="s">
        <v>437</v>
      </c>
      <c r="D45" s="26">
        <f t="shared" si="0"/>
        <v>4882400</v>
      </c>
      <c r="E45" s="59" t="s">
        <v>25</v>
      </c>
      <c r="F45" s="16" t="s">
        <v>193</v>
      </c>
      <c r="G45" s="17">
        <v>48824</v>
      </c>
      <c r="H45" s="18">
        <v>21678</v>
      </c>
      <c r="I45" s="52"/>
    </row>
    <row r="46" spans="2:9" s="5" customFormat="1" ht="22.5" customHeight="1">
      <c r="B46" s="188">
        <v>38</v>
      </c>
      <c r="C46" s="167" t="s">
        <v>179</v>
      </c>
      <c r="D46" s="26">
        <f t="shared" si="0"/>
        <v>19343000</v>
      </c>
      <c r="E46" s="59" t="s">
        <v>25</v>
      </c>
      <c r="F46" s="16" t="s">
        <v>193</v>
      </c>
      <c r="G46" s="17">
        <v>193430</v>
      </c>
      <c r="H46" s="18">
        <v>129985</v>
      </c>
      <c r="I46" s="52"/>
    </row>
    <row r="47" spans="2:9" s="5" customFormat="1" ht="10.5" customHeight="1">
      <c r="B47" s="188">
        <v>39</v>
      </c>
      <c r="C47" s="167" t="s">
        <v>438</v>
      </c>
      <c r="D47" s="26">
        <f t="shared" si="0"/>
        <v>692900</v>
      </c>
      <c r="E47" s="59" t="s">
        <v>25</v>
      </c>
      <c r="F47" s="16" t="s">
        <v>193</v>
      </c>
      <c r="G47" s="17">
        <v>6929</v>
      </c>
      <c r="H47" s="18">
        <v>9313</v>
      </c>
      <c r="I47" s="52"/>
    </row>
    <row r="48" spans="2:9" s="5" customFormat="1" ht="37.5" customHeight="1">
      <c r="B48" s="188">
        <v>40</v>
      </c>
      <c r="C48" s="167" t="s">
        <v>481</v>
      </c>
      <c r="D48" s="26">
        <f t="shared" si="0"/>
        <v>3322800</v>
      </c>
      <c r="E48" s="59" t="s">
        <v>25</v>
      </c>
      <c r="F48" s="16" t="s">
        <v>193</v>
      </c>
      <c r="G48" s="17">
        <v>33228</v>
      </c>
      <c r="H48" s="18">
        <v>149527</v>
      </c>
      <c r="I48" s="52"/>
    </row>
    <row r="49" spans="2:9" s="5" customFormat="1" ht="30.75" customHeight="1">
      <c r="B49" s="188">
        <v>41</v>
      </c>
      <c r="C49" s="167" t="s">
        <v>183</v>
      </c>
      <c r="D49" s="26">
        <f t="shared" si="0"/>
        <v>752000</v>
      </c>
      <c r="E49" s="59" t="s">
        <v>25</v>
      </c>
      <c r="F49" s="16" t="s">
        <v>193</v>
      </c>
      <c r="G49" s="17">
        <v>7520</v>
      </c>
      <c r="H49" s="18">
        <v>14078</v>
      </c>
      <c r="I49" s="52"/>
    </row>
    <row r="50" spans="2:9" s="5" customFormat="1" ht="10.5" customHeight="1">
      <c r="B50" s="188">
        <v>42</v>
      </c>
      <c r="C50" s="167" t="s">
        <v>433</v>
      </c>
      <c r="D50" s="26">
        <f t="shared" si="0"/>
        <v>903700</v>
      </c>
      <c r="E50" s="59" t="s">
        <v>25</v>
      </c>
      <c r="F50" s="16" t="s">
        <v>193</v>
      </c>
      <c r="G50" s="17">
        <v>9037</v>
      </c>
      <c r="H50" s="18">
        <v>27113</v>
      </c>
      <c r="I50" s="52"/>
    </row>
    <row r="51" spans="2:9" s="5" customFormat="1" ht="10.5" customHeight="1">
      <c r="B51" s="188">
        <v>43</v>
      </c>
      <c r="C51" s="167" t="s">
        <v>180</v>
      </c>
      <c r="D51" s="26">
        <f t="shared" si="0"/>
        <v>169700</v>
      </c>
      <c r="E51" s="59" t="s">
        <v>25</v>
      </c>
      <c r="F51" s="16" t="s">
        <v>193</v>
      </c>
      <c r="G51" s="17">
        <v>1697</v>
      </c>
      <c r="H51" s="18">
        <v>9879</v>
      </c>
      <c r="I51" s="52"/>
    </row>
    <row r="52" spans="2:9" s="5" customFormat="1" ht="10.5" customHeight="1">
      <c r="B52" s="188">
        <v>44</v>
      </c>
      <c r="C52" s="167" t="s">
        <v>2</v>
      </c>
      <c r="D52" s="26">
        <f t="shared" si="0"/>
        <v>1069600</v>
      </c>
      <c r="E52" s="59" t="s">
        <v>25</v>
      </c>
      <c r="F52" s="16" t="s">
        <v>193</v>
      </c>
      <c r="G52" s="17">
        <v>10696</v>
      </c>
      <c r="H52" s="18">
        <v>36068</v>
      </c>
      <c r="I52" s="52"/>
    </row>
    <row r="53" spans="2:9" s="5" customFormat="1" ht="10.5" customHeight="1">
      <c r="B53" s="188">
        <v>45</v>
      </c>
      <c r="C53" s="167" t="s">
        <v>3</v>
      </c>
      <c r="D53" s="26">
        <f aca="true" t="shared" si="1" ref="D53:D62">G53*100</f>
        <v>63196800</v>
      </c>
      <c r="E53" s="59" t="s">
        <v>29</v>
      </c>
      <c r="F53" s="16" t="s">
        <v>84</v>
      </c>
      <c r="G53" s="17">
        <v>631968</v>
      </c>
      <c r="H53" s="18">
        <v>79628</v>
      </c>
      <c r="I53" s="52"/>
    </row>
    <row r="54" spans="2:9" s="5" customFormat="1" ht="22.5" customHeight="1">
      <c r="B54" s="188">
        <v>46</v>
      </c>
      <c r="C54" s="167" t="s">
        <v>181</v>
      </c>
      <c r="D54" s="26">
        <f t="shared" si="1"/>
        <v>78500</v>
      </c>
      <c r="E54" s="59" t="s">
        <v>25</v>
      </c>
      <c r="F54" s="16" t="s">
        <v>193</v>
      </c>
      <c r="G54" s="17">
        <v>785</v>
      </c>
      <c r="H54" s="18">
        <v>4416</v>
      </c>
      <c r="I54" s="52"/>
    </row>
    <row r="55" spans="2:9" s="5" customFormat="1" ht="10.5" customHeight="1">
      <c r="B55" s="188">
        <v>47</v>
      </c>
      <c r="C55" s="167" t="s">
        <v>466</v>
      </c>
      <c r="D55" s="26">
        <f t="shared" si="1"/>
        <v>1072900</v>
      </c>
      <c r="E55" s="59" t="s">
        <v>25</v>
      </c>
      <c r="F55" s="16" t="s">
        <v>193</v>
      </c>
      <c r="G55" s="210">
        <v>10729</v>
      </c>
      <c r="H55" s="208">
        <v>20085</v>
      </c>
      <c r="I55" s="52"/>
    </row>
    <row r="56" spans="2:9" s="5" customFormat="1" ht="41.25" customHeight="1">
      <c r="B56" s="188">
        <v>48</v>
      </c>
      <c r="C56" s="167" t="s">
        <v>449</v>
      </c>
      <c r="D56" s="26">
        <f t="shared" si="1"/>
        <v>4940400</v>
      </c>
      <c r="E56" s="59" t="s">
        <v>25</v>
      </c>
      <c r="F56" s="16" t="s">
        <v>193</v>
      </c>
      <c r="G56" s="210">
        <v>49404</v>
      </c>
      <c r="H56" s="208">
        <v>184969</v>
      </c>
      <c r="I56" s="52"/>
    </row>
    <row r="57" spans="2:10" s="5" customFormat="1" ht="10.5" customHeight="1">
      <c r="B57" s="188">
        <v>49</v>
      </c>
      <c r="C57" s="167" t="s">
        <v>440</v>
      </c>
      <c r="D57" s="26">
        <f t="shared" si="1"/>
        <v>450900</v>
      </c>
      <c r="E57" s="207" t="s">
        <v>31</v>
      </c>
      <c r="F57" s="16" t="s">
        <v>196</v>
      </c>
      <c r="G57" s="17">
        <v>4509</v>
      </c>
      <c r="H57" s="18">
        <v>70345</v>
      </c>
      <c r="I57" s="53" t="s">
        <v>138</v>
      </c>
      <c r="J57" s="218"/>
    </row>
    <row r="58" spans="2:9" s="5" customFormat="1" ht="10.5" customHeight="1">
      <c r="B58" s="188">
        <v>50</v>
      </c>
      <c r="C58" s="167" t="s">
        <v>7</v>
      </c>
      <c r="D58" s="26">
        <f t="shared" si="1"/>
        <v>3019700</v>
      </c>
      <c r="E58" s="59" t="s">
        <v>25</v>
      </c>
      <c r="F58" s="16" t="s">
        <v>193</v>
      </c>
      <c r="G58" s="17">
        <v>30197</v>
      </c>
      <c r="H58" s="18">
        <v>4349</v>
      </c>
      <c r="I58" s="53"/>
    </row>
    <row r="59" spans="2:9" s="5" customFormat="1" ht="10.5" customHeight="1">
      <c r="B59" s="188">
        <v>51</v>
      </c>
      <c r="C59" s="170" t="s">
        <v>8</v>
      </c>
      <c r="D59" s="26">
        <f t="shared" si="1"/>
        <v>440837800</v>
      </c>
      <c r="E59" s="59" t="s">
        <v>25</v>
      </c>
      <c r="F59" s="16" t="s">
        <v>193</v>
      </c>
      <c r="G59" s="210">
        <v>4408378</v>
      </c>
      <c r="H59" s="208">
        <v>190433</v>
      </c>
      <c r="I59" s="53" t="s">
        <v>138</v>
      </c>
    </row>
    <row r="60" spans="2:9" s="5" customFormat="1" ht="22.5" customHeight="1">
      <c r="B60" s="188">
        <v>52</v>
      </c>
      <c r="C60" s="170" t="s">
        <v>442</v>
      </c>
      <c r="D60" s="26">
        <f t="shared" si="1"/>
        <v>146900</v>
      </c>
      <c r="E60" s="25" t="s">
        <v>25</v>
      </c>
      <c r="F60" s="16" t="s">
        <v>193</v>
      </c>
      <c r="G60" s="210">
        <v>1469</v>
      </c>
      <c r="H60" s="208">
        <v>1393</v>
      </c>
      <c r="I60" s="53"/>
    </row>
    <row r="61" spans="2:9" s="5" customFormat="1" ht="10.5" customHeight="1">
      <c r="B61" s="188">
        <v>53</v>
      </c>
      <c r="C61" s="170" t="s">
        <v>67</v>
      </c>
      <c r="D61" s="26">
        <f t="shared" si="1"/>
        <v>56700</v>
      </c>
      <c r="E61" s="25" t="s">
        <v>25</v>
      </c>
      <c r="F61" s="16" t="s">
        <v>193</v>
      </c>
      <c r="G61" s="210">
        <v>567</v>
      </c>
      <c r="H61" s="208">
        <v>721</v>
      </c>
      <c r="I61" s="53"/>
    </row>
    <row r="62" spans="2:9" s="5" customFormat="1" ht="10.5" customHeight="1">
      <c r="B62" s="188">
        <v>54</v>
      </c>
      <c r="C62" s="170" t="s">
        <v>184</v>
      </c>
      <c r="D62" s="26">
        <f t="shared" si="1"/>
        <v>211400</v>
      </c>
      <c r="E62" s="25" t="s">
        <v>25</v>
      </c>
      <c r="F62" s="16" t="s">
        <v>193</v>
      </c>
      <c r="G62" s="210">
        <v>2114</v>
      </c>
      <c r="H62" s="208">
        <v>304</v>
      </c>
      <c r="I62" s="53"/>
    </row>
    <row r="63" spans="2:9" s="5" customFormat="1" ht="6" customHeight="1">
      <c r="B63" s="188"/>
      <c r="C63" s="38"/>
      <c r="D63" s="39">
        <f>G63*56.001</f>
        <v>0</v>
      </c>
      <c r="E63" s="40"/>
      <c r="F63" s="41"/>
      <c r="G63" s="42"/>
      <c r="H63" s="42"/>
      <c r="I63" s="53"/>
    </row>
    <row r="64" spans="2:9" s="5" customFormat="1" ht="11.25" customHeight="1">
      <c r="B64" s="188"/>
      <c r="C64" s="10"/>
      <c r="D64" s="11">
        <f>G64*56.001</f>
        <v>0</v>
      </c>
      <c r="E64" s="12"/>
      <c r="F64" s="58" t="s">
        <v>85</v>
      </c>
      <c r="G64" s="13"/>
      <c r="H64" s="43">
        <f>SUM(H9:H62)</f>
        <v>6614347</v>
      </c>
      <c r="I64" s="220"/>
    </row>
    <row r="65" spans="2:9" s="5" customFormat="1" ht="6" customHeight="1">
      <c r="B65" s="188"/>
      <c r="C65" s="199"/>
      <c r="D65" s="11"/>
      <c r="E65" s="12"/>
      <c r="F65" s="164"/>
      <c r="G65" s="13"/>
      <c r="H65" s="200"/>
      <c r="I65" s="53"/>
    </row>
    <row r="66" spans="2:9" s="5" customFormat="1" ht="11.25" customHeight="1">
      <c r="B66" s="188"/>
      <c r="C66" s="199" t="s">
        <v>143</v>
      </c>
      <c r="D66" s="11"/>
      <c r="E66" s="12"/>
      <c r="F66" s="164"/>
      <c r="G66" s="13"/>
      <c r="H66" s="200">
        <v>2520925</v>
      </c>
      <c r="I66" s="53"/>
    </row>
    <row r="67" spans="2:9" s="5" customFormat="1" ht="22.5" customHeight="1">
      <c r="B67" s="188"/>
      <c r="C67" s="10" t="s">
        <v>110</v>
      </c>
      <c r="D67" s="11"/>
      <c r="E67" s="12"/>
      <c r="F67" s="164"/>
      <c r="G67" s="13"/>
      <c r="H67" s="200"/>
      <c r="I67" s="53"/>
    </row>
    <row r="68" spans="2:9" s="5" customFormat="1" ht="10.5" customHeight="1">
      <c r="B68" s="188"/>
      <c r="C68" s="199" t="s">
        <v>203</v>
      </c>
      <c r="D68" s="11"/>
      <c r="E68" s="12"/>
      <c r="F68" s="164"/>
      <c r="G68" s="13"/>
      <c r="H68" s="200">
        <v>1172565</v>
      </c>
      <c r="I68" s="53" t="s">
        <v>138</v>
      </c>
    </row>
    <row r="69" spans="2:9" s="5" customFormat="1" ht="10.5" customHeight="1">
      <c r="B69" s="188"/>
      <c r="C69" s="199" t="s">
        <v>112</v>
      </c>
      <c r="D69" s="11"/>
      <c r="E69" s="12"/>
      <c r="F69" s="164"/>
      <c r="G69" s="13"/>
      <c r="H69" s="201">
        <v>219502</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10527339</v>
      </c>
      <c r="I71" s="53" t="s">
        <v>138</v>
      </c>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207</v>
      </c>
      <c r="D74" s="388"/>
      <c r="E74" s="388"/>
      <c r="F74" s="388"/>
      <c r="G74" s="388"/>
      <c r="H74" s="388"/>
      <c r="I74" s="52"/>
    </row>
    <row r="75" spans="3:9" s="5" customFormat="1" ht="23.25" customHeight="1">
      <c r="C75" s="388" t="s">
        <v>208</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9">
      <c r="B81" s="205"/>
      <c r="D81" s="8"/>
      <c r="E81" s="9"/>
      <c r="F81" s="3"/>
      <c r="G81" s="4"/>
      <c r="H81" s="4"/>
      <c r="I81" s="5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sheetData>
  <sheetProtection/>
  <mergeCells count="9">
    <mergeCell ref="C74:H74"/>
    <mergeCell ref="C75:H75"/>
    <mergeCell ref="C79:H79"/>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2:Q149"/>
  <sheetViews>
    <sheetView showZeros="0" zoomScaleSheetLayoutView="175" zoomScalePageLayoutView="0" workbookViewId="0" topLeftCell="A46">
      <selection activeCell="C82" sqref="C82"/>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1880</v>
      </c>
      <c r="D2" s="1"/>
      <c r="E2" s="2"/>
    </row>
    <row r="3" spans="2:8" ht="31.5" customHeight="1">
      <c r="B3" s="2" t="s">
        <v>27</v>
      </c>
      <c r="C3" s="362" t="s">
        <v>209</v>
      </c>
      <c r="D3" s="362" t="s">
        <v>202</v>
      </c>
      <c r="E3" s="362" t="s">
        <v>202</v>
      </c>
      <c r="F3" s="362" t="s">
        <v>202</v>
      </c>
      <c r="G3" s="362" t="s">
        <v>202</v>
      </c>
      <c r="H3" s="362" t="s">
        <v>202</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265487</v>
      </c>
      <c r="H9" s="209">
        <v>1350801</v>
      </c>
      <c r="I9" s="52"/>
    </row>
    <row r="10" spans="2:9" s="5" customFormat="1" ht="10.5" customHeight="1">
      <c r="B10" s="188">
        <v>2</v>
      </c>
      <c r="C10" s="167" t="s">
        <v>100</v>
      </c>
      <c r="D10" s="24"/>
      <c r="E10" s="25"/>
      <c r="F10" s="16" t="s">
        <v>192</v>
      </c>
      <c r="G10" s="17">
        <v>9707</v>
      </c>
      <c r="H10" s="18">
        <v>32963</v>
      </c>
      <c r="I10" s="52"/>
    </row>
    <row r="11" spans="2:9" s="5" customFormat="1" ht="10.5" customHeight="1">
      <c r="B11" s="188">
        <v>3</v>
      </c>
      <c r="C11" s="167" t="s">
        <v>5</v>
      </c>
      <c r="D11" s="24"/>
      <c r="E11" s="25"/>
      <c r="F11" s="16" t="s">
        <v>192</v>
      </c>
      <c r="G11" s="17">
        <v>326</v>
      </c>
      <c r="H11" s="18">
        <v>496</v>
      </c>
      <c r="I11" s="52"/>
    </row>
    <row r="12" spans="2:9" s="5" customFormat="1" ht="10.5" customHeight="1">
      <c r="B12" s="188">
        <v>4</v>
      </c>
      <c r="C12" s="167" t="s">
        <v>10</v>
      </c>
      <c r="D12" s="24"/>
      <c r="E12" s="25"/>
      <c r="F12" s="16" t="s">
        <v>192</v>
      </c>
      <c r="G12" s="17" t="s">
        <v>93</v>
      </c>
      <c r="H12" s="18" t="s">
        <v>93</v>
      </c>
      <c r="I12" s="52"/>
    </row>
    <row r="13" spans="2:9" s="5" customFormat="1" ht="10.5" customHeight="1">
      <c r="B13" s="188">
        <v>5</v>
      </c>
      <c r="C13" s="167" t="s">
        <v>163</v>
      </c>
      <c r="D13" s="24"/>
      <c r="E13" s="25"/>
      <c r="F13" s="16" t="s">
        <v>192</v>
      </c>
      <c r="G13" s="17">
        <v>762072</v>
      </c>
      <c r="H13" s="18">
        <v>1280281</v>
      </c>
      <c r="I13" s="53"/>
    </row>
    <row r="14" spans="2:9" s="5" customFormat="1" ht="10.5" customHeight="1">
      <c r="B14" s="188">
        <v>6</v>
      </c>
      <c r="C14" s="167" t="s">
        <v>6</v>
      </c>
      <c r="D14" s="24"/>
      <c r="E14" s="25"/>
      <c r="F14" s="16" t="s">
        <v>192</v>
      </c>
      <c r="G14" s="17">
        <v>9307</v>
      </c>
      <c r="H14" s="18">
        <v>6923</v>
      </c>
      <c r="I14" s="52"/>
    </row>
    <row r="15" spans="2:9" s="5" customFormat="1" ht="10.5" customHeight="1">
      <c r="B15" s="188">
        <v>7</v>
      </c>
      <c r="C15" s="167" t="s">
        <v>450</v>
      </c>
      <c r="D15" s="24"/>
      <c r="E15" s="25"/>
      <c r="F15" s="16" t="s">
        <v>108</v>
      </c>
      <c r="G15" s="17">
        <v>88267</v>
      </c>
      <c r="H15" s="18">
        <v>834123</v>
      </c>
      <c r="I15" s="52"/>
    </row>
    <row r="16" spans="2:9" s="5" customFormat="1" ht="10.5" customHeight="1">
      <c r="B16" s="188">
        <v>8</v>
      </c>
      <c r="C16" s="167" t="s">
        <v>101</v>
      </c>
      <c r="D16" s="24"/>
      <c r="E16" s="25"/>
      <c r="F16" s="16" t="s">
        <v>108</v>
      </c>
      <c r="G16" s="17">
        <v>148156</v>
      </c>
      <c r="H16" s="18">
        <v>248902</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164</v>
      </c>
      <c r="D18" s="24"/>
      <c r="E18" s="25"/>
      <c r="F18" s="16" t="s">
        <v>108</v>
      </c>
      <c r="G18" s="17">
        <v>29133</v>
      </c>
      <c r="H18" s="18">
        <v>18355</v>
      </c>
      <c r="I18" s="52"/>
    </row>
    <row r="19" spans="2:9" s="5" customFormat="1" ht="10.5" customHeight="1">
      <c r="B19" s="188">
        <v>11</v>
      </c>
      <c r="C19" s="167" t="s">
        <v>444</v>
      </c>
      <c r="D19" s="24"/>
      <c r="E19" s="25"/>
      <c r="F19" s="16" t="s">
        <v>108</v>
      </c>
      <c r="G19" s="17">
        <v>32514</v>
      </c>
      <c r="H19" s="18">
        <v>13655</v>
      </c>
      <c r="I19" s="52"/>
    </row>
    <row r="20" spans="2:9" s="5" customFormat="1" ht="10.5" customHeight="1">
      <c r="B20" s="188">
        <v>12</v>
      </c>
      <c r="C20" s="167" t="s">
        <v>378</v>
      </c>
      <c r="D20" s="24"/>
      <c r="E20" s="25"/>
      <c r="F20" s="16" t="s">
        <v>108</v>
      </c>
      <c r="G20" s="17">
        <v>9409</v>
      </c>
      <c r="H20" s="18">
        <v>11855</v>
      </c>
      <c r="I20" s="52"/>
    </row>
    <row r="21" spans="2:9" s="5" customFormat="1" ht="10.5" customHeight="1">
      <c r="B21" s="188">
        <v>13</v>
      </c>
      <c r="C21" s="167" t="s">
        <v>445</v>
      </c>
      <c r="D21" s="24"/>
      <c r="E21" s="25"/>
      <c r="F21" s="16" t="s">
        <v>108</v>
      </c>
      <c r="G21" s="17">
        <v>146037</v>
      </c>
      <c r="H21" s="18">
        <v>368014</v>
      </c>
      <c r="I21" s="52"/>
    </row>
    <row r="22" spans="2:9" s="5" customFormat="1" ht="10.5" customHeight="1">
      <c r="B22" s="188">
        <v>14</v>
      </c>
      <c r="C22" s="167" t="s">
        <v>166</v>
      </c>
      <c r="D22" s="26">
        <f>G22*100</f>
        <v>12121000</v>
      </c>
      <c r="E22" s="25" t="s">
        <v>25</v>
      </c>
      <c r="F22" s="16" t="s">
        <v>193</v>
      </c>
      <c r="G22" s="17">
        <v>121210</v>
      </c>
      <c r="H22" s="18">
        <v>399992</v>
      </c>
      <c r="I22" s="52"/>
    </row>
    <row r="23" spans="2:9" s="5" customFormat="1" ht="29.25" customHeight="1">
      <c r="B23" s="188">
        <v>15</v>
      </c>
      <c r="C23" s="167" t="s">
        <v>167</v>
      </c>
      <c r="D23" s="26">
        <f>G23*100</f>
        <v>2430800</v>
      </c>
      <c r="E23" s="25" t="s">
        <v>25</v>
      </c>
      <c r="F23" s="16" t="s">
        <v>193</v>
      </c>
      <c r="G23" s="17">
        <v>24308</v>
      </c>
      <c r="H23" s="18">
        <v>143223</v>
      </c>
      <c r="I23" s="50"/>
    </row>
    <row r="24" spans="2:9" s="5" customFormat="1" ht="10.5" customHeight="1">
      <c r="B24" s="188">
        <v>16</v>
      </c>
      <c r="C24" s="167" t="s">
        <v>168</v>
      </c>
      <c r="D24" s="24"/>
      <c r="E24" s="25"/>
      <c r="F24" s="16" t="s">
        <v>108</v>
      </c>
      <c r="G24" s="17">
        <v>441991</v>
      </c>
      <c r="H24" s="18">
        <v>55691</v>
      </c>
      <c r="I24" s="52"/>
    </row>
    <row r="25" spans="2:9" s="5" customFormat="1" ht="10.5" customHeight="1">
      <c r="B25" s="188">
        <v>17</v>
      </c>
      <c r="C25" s="167" t="s">
        <v>11</v>
      </c>
      <c r="D25" s="26">
        <f>G25*2</f>
        <v>1129800</v>
      </c>
      <c r="E25" s="25" t="s">
        <v>29</v>
      </c>
      <c r="F25" s="16" t="s">
        <v>79</v>
      </c>
      <c r="G25" s="17">
        <v>564900</v>
      </c>
      <c r="H25" s="18">
        <v>23726</v>
      </c>
      <c r="I25" s="50"/>
    </row>
    <row r="26" spans="2:9" s="5" customFormat="1" ht="10.5" customHeight="1">
      <c r="B26" s="188">
        <v>18</v>
      </c>
      <c r="C26" s="167" t="s">
        <v>169</v>
      </c>
      <c r="D26" s="24"/>
      <c r="E26" s="25"/>
      <c r="F26" s="16" t="s">
        <v>108</v>
      </c>
      <c r="G26" s="17">
        <v>839</v>
      </c>
      <c r="H26" s="18">
        <v>2115</v>
      </c>
      <c r="I26" s="52"/>
    </row>
    <row r="27" spans="2:9" s="5" customFormat="1" ht="10.5" customHeight="1">
      <c r="B27" s="188">
        <v>19</v>
      </c>
      <c r="C27" s="167" t="s">
        <v>446</v>
      </c>
      <c r="D27" s="26"/>
      <c r="E27" s="25"/>
      <c r="F27" s="16" t="s">
        <v>108</v>
      </c>
      <c r="G27" s="17">
        <v>832</v>
      </c>
      <c r="H27" s="18">
        <v>1572</v>
      </c>
      <c r="I27" s="52"/>
    </row>
    <row r="28" spans="2:9" s="5" customFormat="1" ht="10.5" customHeight="1">
      <c r="B28" s="188">
        <v>20</v>
      </c>
      <c r="C28" s="167" t="s">
        <v>13</v>
      </c>
      <c r="D28" s="24"/>
      <c r="E28" s="25"/>
      <c r="F28" s="16" t="s">
        <v>108</v>
      </c>
      <c r="G28" s="17">
        <v>5625</v>
      </c>
      <c r="H28" s="18">
        <v>3544</v>
      </c>
      <c r="I28" s="52"/>
    </row>
    <row r="29" spans="2:9" s="5" customFormat="1" ht="10.5" customHeight="1">
      <c r="B29" s="188">
        <v>21</v>
      </c>
      <c r="C29" s="167" t="s">
        <v>1</v>
      </c>
      <c r="D29" s="24"/>
      <c r="E29" s="25"/>
      <c r="F29" s="16" t="s">
        <v>108</v>
      </c>
      <c r="G29" s="17">
        <v>89513</v>
      </c>
      <c r="H29" s="18">
        <v>11278</v>
      </c>
      <c r="I29" s="52"/>
    </row>
    <row r="30" spans="2:9" s="5" customFormat="1" ht="10.5" customHeight="1">
      <c r="B30" s="188">
        <v>22</v>
      </c>
      <c r="C30" s="167" t="s">
        <v>14</v>
      </c>
      <c r="D30" s="26">
        <f>G30*100</f>
        <v>13400</v>
      </c>
      <c r="E30" s="25" t="s">
        <v>25</v>
      </c>
      <c r="F30" s="16" t="s">
        <v>193</v>
      </c>
      <c r="G30" s="17">
        <v>134</v>
      </c>
      <c r="H30" s="18">
        <v>603</v>
      </c>
      <c r="I30" s="52"/>
    </row>
    <row r="31" spans="2:9" s="5" customFormat="1" ht="10.5" customHeight="1">
      <c r="B31" s="188">
        <v>23</v>
      </c>
      <c r="C31" s="167" t="s">
        <v>170</v>
      </c>
      <c r="D31" s="24"/>
      <c r="E31" s="25"/>
      <c r="F31" s="16" t="s">
        <v>108</v>
      </c>
      <c r="G31" s="17">
        <v>11091</v>
      </c>
      <c r="H31" s="18">
        <v>2795</v>
      </c>
      <c r="I31" s="52"/>
    </row>
    <row r="32" spans="2:9" s="5" customFormat="1" ht="22.5" customHeight="1">
      <c r="B32" s="188">
        <v>24</v>
      </c>
      <c r="C32" s="167" t="s">
        <v>172</v>
      </c>
      <c r="D32" s="24"/>
      <c r="E32" s="25"/>
      <c r="F32" s="16" t="s">
        <v>108</v>
      </c>
      <c r="G32" s="17">
        <v>4535</v>
      </c>
      <c r="H32" s="18">
        <v>571</v>
      </c>
      <c r="I32" s="52"/>
    </row>
    <row r="33" spans="2:9" s="5" customFormat="1" ht="9.75" customHeight="1">
      <c r="B33" s="188">
        <v>25</v>
      </c>
      <c r="C33" s="167" t="s">
        <v>171</v>
      </c>
      <c r="D33" s="24"/>
      <c r="E33" s="25"/>
      <c r="F33" s="16" t="s">
        <v>108</v>
      </c>
      <c r="G33" s="17">
        <v>30719</v>
      </c>
      <c r="H33" s="18">
        <v>2027</v>
      </c>
      <c r="I33" s="52"/>
    </row>
    <row r="34" spans="2:9" s="5" customFormat="1" ht="10.5" customHeight="1">
      <c r="B34" s="188">
        <v>26</v>
      </c>
      <c r="C34" s="167" t="s">
        <v>173</v>
      </c>
      <c r="D34" s="24"/>
      <c r="E34" s="25"/>
      <c r="F34" s="16" t="s">
        <v>108</v>
      </c>
      <c r="G34" s="17">
        <v>3766</v>
      </c>
      <c r="H34" s="18">
        <v>158</v>
      </c>
      <c r="I34" s="52"/>
    </row>
    <row r="35" spans="2:9" s="5" customFormat="1" ht="22.5" customHeight="1">
      <c r="B35" s="188">
        <v>27</v>
      </c>
      <c r="C35" s="170" t="s">
        <v>434</v>
      </c>
      <c r="D35" s="26">
        <f>G35*12</f>
        <v>16428</v>
      </c>
      <c r="E35" s="59" t="s">
        <v>29</v>
      </c>
      <c r="F35" s="213" t="s">
        <v>194</v>
      </c>
      <c r="G35" s="211">
        <v>1369</v>
      </c>
      <c r="H35" s="209">
        <v>57</v>
      </c>
      <c r="I35" s="52"/>
    </row>
    <row r="36" spans="2:9" s="5" customFormat="1" ht="38.25" customHeight="1">
      <c r="B36" s="188">
        <v>28</v>
      </c>
      <c r="C36" s="170" t="s">
        <v>436</v>
      </c>
      <c r="D36" s="26">
        <f aca="true" t="shared" si="0" ref="D36:D52">G36*100</f>
        <v>482300</v>
      </c>
      <c r="E36" s="25" t="s">
        <v>25</v>
      </c>
      <c r="F36" s="16" t="s">
        <v>193</v>
      </c>
      <c r="G36" s="211">
        <v>4823</v>
      </c>
      <c r="H36" s="209">
        <v>21706</v>
      </c>
      <c r="I36" s="52"/>
    </row>
    <row r="37" spans="2:9" s="5" customFormat="1" ht="54">
      <c r="B37" s="188">
        <v>29</v>
      </c>
      <c r="C37" s="167" t="s">
        <v>435</v>
      </c>
      <c r="D37" s="26">
        <f t="shared" si="0"/>
        <v>505000</v>
      </c>
      <c r="E37" s="25" t="s">
        <v>25</v>
      </c>
      <c r="F37" s="16" t="s">
        <v>193</v>
      </c>
      <c r="G37" s="17">
        <v>5050</v>
      </c>
      <c r="H37" s="18">
        <v>7575</v>
      </c>
      <c r="I37" s="52"/>
    </row>
    <row r="38" spans="2:9" s="5" customFormat="1" ht="10.5" customHeight="1">
      <c r="B38" s="188">
        <v>30</v>
      </c>
      <c r="C38" s="167" t="s">
        <v>17</v>
      </c>
      <c r="D38" s="26">
        <f t="shared" si="0"/>
        <v>1112500</v>
      </c>
      <c r="E38" s="25" t="s">
        <v>25</v>
      </c>
      <c r="F38" s="16" t="s">
        <v>193</v>
      </c>
      <c r="G38" s="17">
        <v>11125</v>
      </c>
      <c r="H38" s="18">
        <v>50064</v>
      </c>
      <c r="I38" s="52"/>
    </row>
    <row r="39" spans="2:9" s="5" customFormat="1" ht="54" customHeight="1">
      <c r="B39" s="188">
        <v>31</v>
      </c>
      <c r="C39" s="167" t="s">
        <v>461</v>
      </c>
      <c r="D39" s="26">
        <f t="shared" si="0"/>
        <v>58788600</v>
      </c>
      <c r="E39" s="25" t="s">
        <v>25</v>
      </c>
      <c r="F39" s="16" t="s">
        <v>193</v>
      </c>
      <c r="G39" s="17">
        <v>587886</v>
      </c>
      <c r="H39" s="18">
        <v>437387</v>
      </c>
      <c r="I39" s="53"/>
    </row>
    <row r="40" spans="2:9" s="5" customFormat="1" ht="22.5" customHeight="1">
      <c r="B40" s="188">
        <v>32</v>
      </c>
      <c r="C40" s="167" t="s">
        <v>175</v>
      </c>
      <c r="D40" s="26">
        <f t="shared" si="0"/>
        <v>22184900</v>
      </c>
      <c r="E40" s="59" t="s">
        <v>25</v>
      </c>
      <c r="F40" s="16" t="s">
        <v>193</v>
      </c>
      <c r="G40" s="17">
        <v>221849</v>
      </c>
      <c r="H40" s="18">
        <v>135305</v>
      </c>
      <c r="I40" s="53" t="s">
        <v>122</v>
      </c>
    </row>
    <row r="41" spans="2:9" s="5" customFormat="1" ht="10.5" customHeight="1">
      <c r="B41" s="188">
        <v>33</v>
      </c>
      <c r="C41" s="167" t="s">
        <v>447</v>
      </c>
      <c r="D41" s="26">
        <f t="shared" si="0"/>
        <v>1462700</v>
      </c>
      <c r="E41" s="59" t="s">
        <v>25</v>
      </c>
      <c r="F41" s="16" t="s">
        <v>193</v>
      </c>
      <c r="G41" s="17">
        <v>14627</v>
      </c>
      <c r="H41" s="18">
        <v>9830</v>
      </c>
      <c r="I41" s="54"/>
    </row>
    <row r="42" spans="2:9" s="5" customFormat="1" ht="10.5" customHeight="1">
      <c r="B42" s="188">
        <v>34</v>
      </c>
      <c r="C42" s="167" t="s">
        <v>16</v>
      </c>
      <c r="D42" s="26">
        <f t="shared" si="0"/>
        <v>26751800</v>
      </c>
      <c r="E42" s="59" t="s">
        <v>25</v>
      </c>
      <c r="F42" s="16" t="s">
        <v>193</v>
      </c>
      <c r="G42" s="17">
        <v>267518</v>
      </c>
      <c r="H42" s="18">
        <v>160510</v>
      </c>
      <c r="I42" s="52"/>
    </row>
    <row r="43" spans="2:9" s="5" customFormat="1" ht="10.5" customHeight="1">
      <c r="B43" s="188">
        <v>35</v>
      </c>
      <c r="C43" s="167" t="s">
        <v>178</v>
      </c>
      <c r="D43" s="26">
        <f t="shared" si="0"/>
        <v>17665400</v>
      </c>
      <c r="E43" s="59" t="s">
        <v>25</v>
      </c>
      <c r="F43" s="16" t="s">
        <v>193</v>
      </c>
      <c r="G43" s="17">
        <v>176654</v>
      </c>
      <c r="H43" s="18">
        <v>40278</v>
      </c>
      <c r="I43" s="52"/>
    </row>
    <row r="44" spans="2:9" s="5" customFormat="1" ht="10.5" customHeight="1">
      <c r="B44" s="188">
        <v>36</v>
      </c>
      <c r="C44" s="167" t="s">
        <v>177</v>
      </c>
      <c r="D44" s="26">
        <f t="shared" si="0"/>
        <v>14481100</v>
      </c>
      <c r="E44" s="59" t="s">
        <v>25</v>
      </c>
      <c r="F44" s="16" t="s">
        <v>193</v>
      </c>
      <c r="G44" s="17">
        <v>144811</v>
      </c>
      <c r="H44" s="18">
        <v>33016</v>
      </c>
      <c r="I44" s="52"/>
    </row>
    <row r="45" spans="2:9" s="5" customFormat="1" ht="22.5" customHeight="1">
      <c r="B45" s="188">
        <v>37</v>
      </c>
      <c r="C45" s="167" t="s">
        <v>437</v>
      </c>
      <c r="D45" s="26">
        <f t="shared" si="0"/>
        <v>4469000</v>
      </c>
      <c r="E45" s="59" t="s">
        <v>25</v>
      </c>
      <c r="F45" s="16" t="s">
        <v>193</v>
      </c>
      <c r="G45" s="17">
        <v>44690</v>
      </c>
      <c r="H45" s="18">
        <v>19843</v>
      </c>
      <c r="I45" s="52"/>
    </row>
    <row r="46" spans="2:9" s="5" customFormat="1" ht="22.5" customHeight="1">
      <c r="B46" s="188">
        <v>38</v>
      </c>
      <c r="C46" s="167" t="s">
        <v>179</v>
      </c>
      <c r="D46" s="26">
        <f t="shared" si="0"/>
        <v>16890700</v>
      </c>
      <c r="E46" s="59" t="s">
        <v>25</v>
      </c>
      <c r="F46" s="16" t="s">
        <v>193</v>
      </c>
      <c r="G46" s="17">
        <v>168907</v>
      </c>
      <c r="H46" s="18">
        <v>113506</v>
      </c>
      <c r="I46" s="52"/>
    </row>
    <row r="47" spans="2:9" s="5" customFormat="1" ht="10.5" customHeight="1">
      <c r="B47" s="188">
        <v>39</v>
      </c>
      <c r="C47" s="167" t="s">
        <v>438</v>
      </c>
      <c r="D47" s="26">
        <f t="shared" si="0"/>
        <v>810600</v>
      </c>
      <c r="E47" s="59" t="s">
        <v>25</v>
      </c>
      <c r="F47" s="16" t="s">
        <v>193</v>
      </c>
      <c r="G47" s="17">
        <v>8106</v>
      </c>
      <c r="H47" s="18">
        <v>10894</v>
      </c>
      <c r="I47" s="52"/>
    </row>
    <row r="48" spans="2:9" s="5" customFormat="1" ht="30" customHeight="1">
      <c r="B48" s="188">
        <v>40</v>
      </c>
      <c r="C48" s="167" t="s">
        <v>448</v>
      </c>
      <c r="D48" s="26">
        <f t="shared" si="0"/>
        <v>3115300</v>
      </c>
      <c r="E48" s="59" t="s">
        <v>25</v>
      </c>
      <c r="F48" s="16" t="s">
        <v>193</v>
      </c>
      <c r="G48" s="17">
        <v>31153</v>
      </c>
      <c r="H48" s="18">
        <v>140211</v>
      </c>
      <c r="I48" s="52"/>
    </row>
    <row r="49" spans="2:9" s="5" customFormat="1" ht="30" customHeight="1">
      <c r="B49" s="188">
        <v>41</v>
      </c>
      <c r="C49" s="167" t="s">
        <v>183</v>
      </c>
      <c r="D49" s="26">
        <f t="shared" si="0"/>
        <v>751800</v>
      </c>
      <c r="E49" s="59" t="s">
        <v>25</v>
      </c>
      <c r="F49" s="16" t="s">
        <v>193</v>
      </c>
      <c r="G49" s="17">
        <v>7518</v>
      </c>
      <c r="H49" s="18">
        <v>14073</v>
      </c>
      <c r="I49" s="52"/>
    </row>
    <row r="50" spans="2:9" s="5" customFormat="1" ht="10.5" customHeight="1">
      <c r="B50" s="188">
        <v>42</v>
      </c>
      <c r="C50" s="167" t="s">
        <v>433</v>
      </c>
      <c r="D50" s="26">
        <f t="shared" si="0"/>
        <v>1120300</v>
      </c>
      <c r="E50" s="59" t="s">
        <v>25</v>
      </c>
      <c r="F50" s="16" t="s">
        <v>193</v>
      </c>
      <c r="G50" s="17">
        <v>11203</v>
      </c>
      <c r="H50" s="18">
        <v>33610</v>
      </c>
      <c r="I50" s="52"/>
    </row>
    <row r="51" spans="2:9" s="5" customFormat="1" ht="10.5" customHeight="1">
      <c r="B51" s="188">
        <v>43</v>
      </c>
      <c r="C51" s="167" t="s">
        <v>180</v>
      </c>
      <c r="D51" s="26">
        <f t="shared" si="0"/>
        <v>196200</v>
      </c>
      <c r="E51" s="59" t="s">
        <v>25</v>
      </c>
      <c r="F51" s="16" t="s">
        <v>193</v>
      </c>
      <c r="G51" s="17">
        <v>1962</v>
      </c>
      <c r="H51" s="18">
        <v>11422</v>
      </c>
      <c r="I51" s="52"/>
    </row>
    <row r="52" spans="2:9" s="5" customFormat="1" ht="10.5" customHeight="1">
      <c r="B52" s="188">
        <v>44</v>
      </c>
      <c r="C52" s="167" t="s">
        <v>2</v>
      </c>
      <c r="D52" s="26">
        <f t="shared" si="0"/>
        <v>1140600</v>
      </c>
      <c r="E52" s="59" t="s">
        <v>25</v>
      </c>
      <c r="F52" s="16" t="s">
        <v>193</v>
      </c>
      <c r="G52" s="17">
        <v>11406</v>
      </c>
      <c r="H52" s="18">
        <v>38460</v>
      </c>
      <c r="I52" s="52"/>
    </row>
    <row r="53" spans="2:9" s="5" customFormat="1" ht="10.5" customHeight="1">
      <c r="B53" s="188">
        <v>45</v>
      </c>
      <c r="C53" s="167" t="s">
        <v>3</v>
      </c>
      <c r="D53" s="26">
        <f aca="true" t="shared" si="1" ref="D53:D62">G53*100</f>
        <v>57443400</v>
      </c>
      <c r="E53" s="59" t="s">
        <v>29</v>
      </c>
      <c r="F53" s="16" t="s">
        <v>84</v>
      </c>
      <c r="G53" s="17">
        <v>574434</v>
      </c>
      <c r="H53" s="18">
        <v>72378</v>
      </c>
      <c r="I53" s="52"/>
    </row>
    <row r="54" spans="2:9" s="5" customFormat="1" ht="22.5" customHeight="1">
      <c r="B54" s="188">
        <v>46</v>
      </c>
      <c r="C54" s="167" t="s">
        <v>181</v>
      </c>
      <c r="D54" s="26">
        <f t="shared" si="1"/>
        <v>90400</v>
      </c>
      <c r="E54" s="59" t="s">
        <v>25</v>
      </c>
      <c r="F54" s="16" t="s">
        <v>193</v>
      </c>
      <c r="G54" s="17">
        <v>904</v>
      </c>
      <c r="H54" s="18">
        <v>5084</v>
      </c>
      <c r="I54" s="52"/>
    </row>
    <row r="55" spans="2:9" s="5" customFormat="1" ht="10.5" customHeight="1">
      <c r="B55" s="188">
        <v>47</v>
      </c>
      <c r="C55" s="167" t="s">
        <v>466</v>
      </c>
      <c r="D55" s="26">
        <f t="shared" si="1"/>
        <v>1022400</v>
      </c>
      <c r="E55" s="59" t="s">
        <v>25</v>
      </c>
      <c r="F55" s="16" t="s">
        <v>193</v>
      </c>
      <c r="G55" s="210">
        <v>10224</v>
      </c>
      <c r="H55" s="208">
        <v>19139</v>
      </c>
      <c r="I55" s="52"/>
    </row>
    <row r="56" spans="2:9" s="5" customFormat="1" ht="41.25" customHeight="1">
      <c r="B56" s="188">
        <v>48</v>
      </c>
      <c r="C56" s="167" t="s">
        <v>449</v>
      </c>
      <c r="D56" s="26">
        <f t="shared" si="1"/>
        <v>4994600</v>
      </c>
      <c r="E56" s="59" t="s">
        <v>25</v>
      </c>
      <c r="F56" s="16" t="s">
        <v>193</v>
      </c>
      <c r="G56" s="210">
        <v>49946</v>
      </c>
      <c r="H56" s="208">
        <v>186998</v>
      </c>
      <c r="I56" s="52"/>
    </row>
    <row r="57" spans="2:10" s="5" customFormat="1" ht="10.5" customHeight="1">
      <c r="B57" s="188">
        <v>49</v>
      </c>
      <c r="C57" s="167" t="s">
        <v>440</v>
      </c>
      <c r="D57" s="26">
        <f t="shared" si="1"/>
        <v>439600</v>
      </c>
      <c r="E57" s="207" t="s">
        <v>31</v>
      </c>
      <c r="F57" s="16" t="s">
        <v>196</v>
      </c>
      <c r="G57" s="17">
        <v>4396</v>
      </c>
      <c r="H57" s="18">
        <v>68584</v>
      </c>
      <c r="I57" s="53" t="s">
        <v>138</v>
      </c>
      <c r="J57" s="218"/>
    </row>
    <row r="58" spans="2:9" s="5" customFormat="1" ht="10.5" customHeight="1">
      <c r="B58" s="188">
        <v>50</v>
      </c>
      <c r="C58" s="167" t="s">
        <v>7</v>
      </c>
      <c r="D58" s="26">
        <f t="shared" si="1"/>
        <v>3999400</v>
      </c>
      <c r="E58" s="59" t="s">
        <v>25</v>
      </c>
      <c r="F58" s="16" t="s">
        <v>193</v>
      </c>
      <c r="G58" s="17">
        <v>39994</v>
      </c>
      <c r="H58" s="18">
        <v>5759</v>
      </c>
      <c r="I58" s="53"/>
    </row>
    <row r="59" spans="2:9" s="5" customFormat="1" ht="10.5" customHeight="1">
      <c r="B59" s="188">
        <v>51</v>
      </c>
      <c r="C59" s="170" t="s">
        <v>8</v>
      </c>
      <c r="D59" s="26">
        <f t="shared" si="1"/>
        <v>440223500</v>
      </c>
      <c r="E59" s="59" t="s">
        <v>25</v>
      </c>
      <c r="F59" s="16" t="s">
        <v>193</v>
      </c>
      <c r="G59" s="210">
        <v>4402235</v>
      </c>
      <c r="H59" s="208">
        <v>190176</v>
      </c>
      <c r="I59" s="53" t="s">
        <v>138</v>
      </c>
    </row>
    <row r="60" spans="2:9" s="5" customFormat="1" ht="22.5" customHeight="1">
      <c r="B60" s="188">
        <v>52</v>
      </c>
      <c r="C60" s="170" t="s">
        <v>442</v>
      </c>
      <c r="D60" s="26">
        <f t="shared" si="1"/>
        <v>264300</v>
      </c>
      <c r="E60" s="25" t="s">
        <v>25</v>
      </c>
      <c r="F60" s="16" t="s">
        <v>193</v>
      </c>
      <c r="G60" s="210">
        <v>2643</v>
      </c>
      <c r="H60" s="208">
        <v>2506</v>
      </c>
      <c r="I60" s="53"/>
    </row>
    <row r="61" spans="2:9" s="5" customFormat="1" ht="10.5" customHeight="1">
      <c r="B61" s="188">
        <v>53</v>
      </c>
      <c r="C61" s="170" t="s">
        <v>67</v>
      </c>
      <c r="D61" s="26">
        <f t="shared" si="1"/>
        <v>226200</v>
      </c>
      <c r="E61" s="25" t="s">
        <v>25</v>
      </c>
      <c r="F61" s="16" t="s">
        <v>193</v>
      </c>
      <c r="G61" s="210">
        <v>2262</v>
      </c>
      <c r="H61" s="208">
        <v>869</v>
      </c>
      <c r="I61" s="53"/>
    </row>
    <row r="62" spans="2:9" s="5" customFormat="1" ht="10.5" customHeight="1">
      <c r="B62" s="188">
        <v>54</v>
      </c>
      <c r="C62" s="170" t="s">
        <v>184</v>
      </c>
      <c r="D62" s="26">
        <f t="shared" si="1"/>
        <v>209100</v>
      </c>
      <c r="E62" s="25" t="s">
        <v>25</v>
      </c>
      <c r="F62" s="16" t="s">
        <v>193</v>
      </c>
      <c r="G62" s="210">
        <v>2091</v>
      </c>
      <c r="H62" s="208">
        <v>301</v>
      </c>
      <c r="I62" s="53"/>
    </row>
    <row r="63" spans="2:9" s="5" customFormat="1" ht="6" customHeight="1">
      <c r="B63" s="188"/>
      <c r="C63" s="38"/>
      <c r="D63" s="39">
        <f>G63*56.001</f>
        <v>0</v>
      </c>
      <c r="E63" s="40"/>
      <c r="F63" s="41"/>
      <c r="G63" s="42"/>
      <c r="H63" s="42"/>
      <c r="I63" s="53"/>
    </row>
    <row r="64" spans="2:9" s="5" customFormat="1" ht="11.25" customHeight="1">
      <c r="B64" s="188"/>
      <c r="C64" s="10"/>
      <c r="D64" s="11">
        <f>G64*56.001</f>
        <v>0</v>
      </c>
      <c r="E64" s="12"/>
      <c r="F64" s="58" t="s">
        <v>85</v>
      </c>
      <c r="G64" s="13"/>
      <c r="H64" s="43">
        <f>SUM(H9:H62)</f>
        <v>6643204</v>
      </c>
      <c r="I64" s="220"/>
    </row>
    <row r="65" spans="2:9" s="5" customFormat="1" ht="6" customHeight="1">
      <c r="B65" s="188"/>
      <c r="C65" s="199"/>
      <c r="D65" s="11"/>
      <c r="E65" s="12"/>
      <c r="F65" s="164"/>
      <c r="G65" s="13"/>
      <c r="H65" s="200"/>
      <c r="I65" s="53"/>
    </row>
    <row r="66" spans="2:9" s="5" customFormat="1" ht="11.25" customHeight="1">
      <c r="B66" s="188"/>
      <c r="C66" s="199" t="s">
        <v>143</v>
      </c>
      <c r="D66" s="11"/>
      <c r="E66" s="12"/>
      <c r="F66" s="164"/>
      <c r="G66" s="13"/>
      <c r="H66" s="200">
        <v>2697418</v>
      </c>
      <c r="I66" s="53"/>
    </row>
    <row r="67" spans="2:9" s="5" customFormat="1" ht="22.5" customHeight="1">
      <c r="B67" s="188"/>
      <c r="C67" s="10" t="s">
        <v>110</v>
      </c>
      <c r="D67" s="11"/>
      <c r="E67" s="12"/>
      <c r="F67" s="164"/>
      <c r="G67" s="13"/>
      <c r="H67" s="200"/>
      <c r="I67" s="53"/>
    </row>
    <row r="68" spans="2:9" s="5" customFormat="1" ht="10.5" customHeight="1">
      <c r="B68" s="188"/>
      <c r="C68" s="199" t="s">
        <v>203</v>
      </c>
      <c r="D68" s="11"/>
      <c r="E68" s="12"/>
      <c r="F68" s="164"/>
      <c r="G68" s="13"/>
      <c r="H68" s="200">
        <v>1162789</v>
      </c>
      <c r="I68" s="53" t="s">
        <v>138</v>
      </c>
    </row>
    <row r="69" spans="2:9" s="5" customFormat="1" ht="10.5" customHeight="1">
      <c r="B69" s="188"/>
      <c r="C69" s="199" t="s">
        <v>112</v>
      </c>
      <c r="D69" s="11"/>
      <c r="E69" s="12"/>
      <c r="F69" s="164"/>
      <c r="G69" s="13"/>
      <c r="H69" s="201">
        <v>217754</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10721165</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210</v>
      </c>
      <c r="D74" s="388"/>
      <c r="E74" s="388"/>
      <c r="F74" s="388"/>
      <c r="G74" s="388"/>
      <c r="H74" s="388"/>
      <c r="I74" s="52"/>
    </row>
    <row r="75" spans="3:9" s="5" customFormat="1" ht="23.25" customHeight="1">
      <c r="C75" s="388" t="s">
        <v>211</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2:16" s="7" customFormat="1" ht="9">
      <c r="B81" s="205"/>
      <c r="D81" s="8"/>
      <c r="E81" s="9"/>
      <c r="F81" s="3"/>
      <c r="G81" s="4"/>
      <c r="H81" s="4"/>
      <c r="I81" s="5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sheetData>
  <sheetProtection/>
  <mergeCells count="9">
    <mergeCell ref="C74:H74"/>
    <mergeCell ref="C75:H75"/>
    <mergeCell ref="C79:H79"/>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2:Q151"/>
  <sheetViews>
    <sheetView showZeros="0" zoomScaleSheetLayoutView="145" zoomScalePageLayoutView="0" workbookViewId="0" topLeftCell="A46">
      <selection activeCell="A79" sqref="A79"/>
    </sheetView>
  </sheetViews>
  <sheetFormatPr defaultColWidth="11.421875" defaultRowHeight="15"/>
  <cols>
    <col min="1" max="1" width="3.57421875" style="6" customWidth="1"/>
    <col min="2" max="2" width="6.140625" style="7" customWidth="1"/>
    <col min="3" max="3" width="38.421875" style="7" customWidth="1"/>
    <col min="4" max="4" width="10.8515625" style="8" bestFit="1" customWidth="1"/>
    <col min="5" max="5" width="3.140625" style="9" customWidth="1"/>
    <col min="6" max="6" width="8.7109375" style="3" customWidth="1"/>
    <col min="7" max="7" width="8.7109375" style="4" bestFit="1" customWidth="1"/>
    <col min="8" max="8" width="9.57421875" style="4" bestFit="1" customWidth="1"/>
    <col min="9" max="9" width="1.421875" style="52" customWidth="1"/>
    <col min="10" max="10" width="1.1484375" style="5" customWidth="1"/>
    <col min="11" max="16" width="11.421875" style="5" customWidth="1"/>
    <col min="17" max="16384" width="11.421875" style="6" customWidth="1"/>
  </cols>
  <sheetData>
    <row r="2" spans="2:5" ht="12.75">
      <c r="B2" s="2" t="s">
        <v>28</v>
      </c>
      <c r="C2" s="33">
        <v>1881</v>
      </c>
      <c r="D2" s="1"/>
      <c r="E2" s="2"/>
    </row>
    <row r="3" spans="2:8" ht="31.5" customHeight="1">
      <c r="B3" s="2" t="s">
        <v>27</v>
      </c>
      <c r="C3" s="362" t="s">
        <v>212</v>
      </c>
      <c r="D3" s="362" t="s">
        <v>202</v>
      </c>
      <c r="E3" s="362" t="s">
        <v>202</v>
      </c>
      <c r="F3" s="362" t="s">
        <v>202</v>
      </c>
      <c r="G3" s="362" t="s">
        <v>202</v>
      </c>
      <c r="H3" s="362" t="s">
        <v>202</v>
      </c>
    </row>
    <row r="4" ht="3.75" customHeight="1"/>
    <row r="5" spans="1:17" s="5" customFormat="1" ht="12" customHeight="1">
      <c r="A5" s="6"/>
      <c r="B5" s="7"/>
      <c r="C5" s="375" t="s">
        <v>72</v>
      </c>
      <c r="D5" s="363" t="s">
        <v>214</v>
      </c>
      <c r="E5" s="363"/>
      <c r="F5" s="364" t="s">
        <v>97</v>
      </c>
      <c r="G5" s="380" t="s">
        <v>99</v>
      </c>
      <c r="H5" s="381"/>
      <c r="I5" s="52"/>
      <c r="Q5" s="6"/>
    </row>
    <row r="6" spans="1:17" s="5" customFormat="1" ht="12" customHeight="1">
      <c r="A6" s="6"/>
      <c r="B6" s="7"/>
      <c r="C6" s="376"/>
      <c r="D6" s="363"/>
      <c r="E6" s="363"/>
      <c r="F6" s="364"/>
      <c r="G6" s="378" t="s">
        <v>74</v>
      </c>
      <c r="H6" s="152" t="s">
        <v>98</v>
      </c>
      <c r="I6" s="52"/>
      <c r="Q6" s="6"/>
    </row>
    <row r="7" spans="1:17" s="5" customFormat="1" ht="12" customHeight="1">
      <c r="A7" s="6"/>
      <c r="B7" s="163"/>
      <c r="C7" s="377"/>
      <c r="D7" s="363"/>
      <c r="E7" s="363"/>
      <c r="F7" s="364"/>
      <c r="G7" s="379"/>
      <c r="H7" s="153" t="s">
        <v>75</v>
      </c>
      <c r="I7" s="52"/>
      <c r="Q7" s="6"/>
    </row>
    <row r="8" spans="1:17" s="5" customFormat="1" ht="6" customHeight="1">
      <c r="A8" s="6"/>
      <c r="B8" s="169"/>
      <c r="C8" s="44"/>
      <c r="D8" s="46"/>
      <c r="E8" s="47"/>
      <c r="F8" s="45"/>
      <c r="G8" s="48"/>
      <c r="H8" s="49"/>
      <c r="I8" s="52"/>
      <c r="Q8" s="6"/>
    </row>
    <row r="9" spans="2:9" s="5" customFormat="1" ht="10.5" customHeight="1">
      <c r="B9" s="188">
        <v>1</v>
      </c>
      <c r="C9" s="187" t="s">
        <v>9</v>
      </c>
      <c r="D9" s="23"/>
      <c r="E9" s="155"/>
      <c r="F9" s="213" t="s">
        <v>192</v>
      </c>
      <c r="G9" s="211">
        <v>256880</v>
      </c>
      <c r="H9" s="209">
        <v>1307006</v>
      </c>
      <c r="I9" s="52"/>
    </row>
    <row r="10" spans="2:9" s="5" customFormat="1" ht="10.5" customHeight="1">
      <c r="B10" s="188">
        <v>2</v>
      </c>
      <c r="C10" s="167" t="s">
        <v>100</v>
      </c>
      <c r="D10" s="24"/>
      <c r="E10" s="25"/>
      <c r="F10" s="16" t="s">
        <v>192</v>
      </c>
      <c r="G10" s="17">
        <v>21423</v>
      </c>
      <c r="H10" s="18">
        <v>72752</v>
      </c>
      <c r="I10" s="52"/>
    </row>
    <row r="11" spans="2:9" s="5" customFormat="1" ht="10.5" customHeight="1">
      <c r="B11" s="188">
        <v>3</v>
      </c>
      <c r="C11" s="167" t="s">
        <v>5</v>
      </c>
      <c r="D11" s="24"/>
      <c r="E11" s="25"/>
      <c r="F11" s="16" t="s">
        <v>192</v>
      </c>
      <c r="G11" s="17">
        <v>231</v>
      </c>
      <c r="H11" s="18">
        <v>352</v>
      </c>
      <c r="I11" s="52"/>
    </row>
    <row r="12" spans="2:9" s="5" customFormat="1" ht="10.5" customHeight="1">
      <c r="B12" s="188">
        <v>4</v>
      </c>
      <c r="C12" s="167" t="s">
        <v>10</v>
      </c>
      <c r="D12" s="24"/>
      <c r="E12" s="25"/>
      <c r="F12" s="16" t="s">
        <v>192</v>
      </c>
      <c r="G12" s="17">
        <v>20</v>
      </c>
      <c r="H12" s="18">
        <v>30</v>
      </c>
      <c r="I12" s="52"/>
    </row>
    <row r="13" spans="2:9" s="5" customFormat="1" ht="10.5" customHeight="1">
      <c r="B13" s="188">
        <v>5</v>
      </c>
      <c r="C13" s="167" t="s">
        <v>163</v>
      </c>
      <c r="D13" s="24"/>
      <c r="E13" s="25"/>
      <c r="F13" s="16" t="s">
        <v>192</v>
      </c>
      <c r="G13" s="17">
        <v>744812</v>
      </c>
      <c r="H13" s="18">
        <v>1251284</v>
      </c>
      <c r="I13" s="53"/>
    </row>
    <row r="14" spans="2:9" s="5" customFormat="1" ht="10.5" customHeight="1">
      <c r="B14" s="188">
        <v>6</v>
      </c>
      <c r="C14" s="167" t="s">
        <v>6</v>
      </c>
      <c r="D14" s="24"/>
      <c r="E14" s="25"/>
      <c r="F14" s="16" t="s">
        <v>192</v>
      </c>
      <c r="G14" s="17">
        <v>9193</v>
      </c>
      <c r="H14" s="18">
        <v>6840</v>
      </c>
      <c r="I14" s="52"/>
    </row>
    <row r="15" spans="2:9" s="5" customFormat="1" ht="10.5" customHeight="1">
      <c r="B15" s="188">
        <v>7</v>
      </c>
      <c r="C15" s="167" t="s">
        <v>450</v>
      </c>
      <c r="D15" s="24"/>
      <c r="E15" s="25"/>
      <c r="F15" s="16" t="s">
        <v>108</v>
      </c>
      <c r="G15" s="17">
        <v>88710</v>
      </c>
      <c r="H15" s="18">
        <v>838309</v>
      </c>
      <c r="I15" s="52"/>
    </row>
    <row r="16" spans="2:9" s="5" customFormat="1" ht="10.5" customHeight="1">
      <c r="B16" s="188">
        <v>8</v>
      </c>
      <c r="C16" s="167" t="s">
        <v>101</v>
      </c>
      <c r="D16" s="24"/>
      <c r="E16" s="25"/>
      <c r="F16" s="16" t="s">
        <v>108</v>
      </c>
      <c r="G16" s="17">
        <v>144760</v>
      </c>
      <c r="H16" s="18">
        <v>243197</v>
      </c>
      <c r="I16" s="52"/>
    </row>
    <row r="17" spans="2:9" s="5" customFormat="1" ht="10.5" customHeight="1">
      <c r="B17" s="188">
        <v>9</v>
      </c>
      <c r="C17" s="190" t="s">
        <v>131</v>
      </c>
      <c r="D17" s="24"/>
      <c r="E17" s="25"/>
      <c r="F17" s="16" t="s">
        <v>108</v>
      </c>
      <c r="G17" s="17" t="s">
        <v>93</v>
      </c>
      <c r="H17" s="18" t="s">
        <v>93</v>
      </c>
      <c r="I17" s="52"/>
    </row>
    <row r="18" spans="2:9" s="5" customFormat="1" ht="10.5" customHeight="1">
      <c r="B18" s="188">
        <v>10</v>
      </c>
      <c r="C18" s="167" t="s">
        <v>164</v>
      </c>
      <c r="D18" s="24"/>
      <c r="E18" s="25"/>
      <c r="F18" s="16" t="s">
        <v>108</v>
      </c>
      <c r="G18" s="17">
        <v>30688</v>
      </c>
      <c r="H18" s="18">
        <v>19334</v>
      </c>
      <c r="I18" s="52"/>
    </row>
    <row r="19" spans="2:9" s="5" customFormat="1" ht="10.5" customHeight="1">
      <c r="B19" s="188">
        <v>11</v>
      </c>
      <c r="C19" s="167" t="s">
        <v>444</v>
      </c>
      <c r="D19" s="24"/>
      <c r="E19" s="25"/>
      <c r="F19" s="16" t="s">
        <v>108</v>
      </c>
      <c r="G19" s="17">
        <v>41372</v>
      </c>
      <c r="H19" s="18">
        <v>17376</v>
      </c>
      <c r="I19" s="52"/>
    </row>
    <row r="20" spans="2:9" s="5" customFormat="1" ht="10.5" customHeight="1">
      <c r="B20" s="188">
        <v>12</v>
      </c>
      <c r="C20" s="167" t="s">
        <v>378</v>
      </c>
      <c r="D20" s="24"/>
      <c r="E20" s="25"/>
      <c r="F20" s="16" t="s">
        <v>108</v>
      </c>
      <c r="G20" s="17">
        <v>5781</v>
      </c>
      <c r="H20" s="18">
        <v>7284</v>
      </c>
      <c r="I20" s="52"/>
    </row>
    <row r="21" spans="2:9" s="5" customFormat="1" ht="10.5" customHeight="1">
      <c r="B21" s="188">
        <v>13</v>
      </c>
      <c r="C21" s="167" t="s">
        <v>445</v>
      </c>
      <c r="D21" s="24"/>
      <c r="E21" s="25"/>
      <c r="F21" s="16" t="s">
        <v>108</v>
      </c>
      <c r="G21" s="17">
        <v>149257</v>
      </c>
      <c r="H21" s="18">
        <v>376127</v>
      </c>
      <c r="I21" s="52"/>
    </row>
    <row r="22" spans="2:9" s="5" customFormat="1" ht="10.5" customHeight="1">
      <c r="B22" s="188">
        <v>14</v>
      </c>
      <c r="C22" s="167" t="s">
        <v>166</v>
      </c>
      <c r="D22" s="26">
        <f>G22*100</f>
        <v>12341000</v>
      </c>
      <c r="E22" s="25" t="s">
        <v>25</v>
      </c>
      <c r="F22" s="16" t="s">
        <v>193</v>
      </c>
      <c r="G22" s="17">
        <v>123410</v>
      </c>
      <c r="H22" s="18">
        <v>407253</v>
      </c>
      <c r="I22" s="52"/>
    </row>
    <row r="23" spans="2:9" s="5" customFormat="1" ht="29.25" customHeight="1">
      <c r="B23" s="188">
        <v>15</v>
      </c>
      <c r="C23" s="167" t="s">
        <v>167</v>
      </c>
      <c r="D23" s="26">
        <f>G23*100</f>
        <v>2454400</v>
      </c>
      <c r="E23" s="25" t="s">
        <v>25</v>
      </c>
      <c r="F23" s="16" t="s">
        <v>193</v>
      </c>
      <c r="G23" s="17">
        <v>24544</v>
      </c>
      <c r="H23" s="18">
        <v>144611</v>
      </c>
      <c r="I23" s="50"/>
    </row>
    <row r="24" spans="2:9" s="5" customFormat="1" ht="10.5" customHeight="1">
      <c r="B24" s="188">
        <v>16</v>
      </c>
      <c r="C24" s="167" t="s">
        <v>168</v>
      </c>
      <c r="D24" s="24"/>
      <c r="E24" s="25"/>
      <c r="F24" s="16" t="s">
        <v>108</v>
      </c>
      <c r="G24" s="17">
        <v>443244</v>
      </c>
      <c r="H24" s="18">
        <v>55849</v>
      </c>
      <c r="I24" s="52"/>
    </row>
    <row r="25" spans="2:9" s="5" customFormat="1" ht="10.5" customHeight="1">
      <c r="B25" s="188">
        <v>17</v>
      </c>
      <c r="C25" s="167" t="s">
        <v>11</v>
      </c>
      <c r="D25" s="26">
        <f>G25*2</f>
        <v>1210764</v>
      </c>
      <c r="E25" s="25" t="s">
        <v>29</v>
      </c>
      <c r="F25" s="16" t="s">
        <v>79</v>
      </c>
      <c r="G25" s="17">
        <v>605382</v>
      </c>
      <c r="H25" s="18">
        <v>25426</v>
      </c>
      <c r="I25" s="50"/>
    </row>
    <row r="26" spans="2:9" s="5" customFormat="1" ht="10.5" customHeight="1">
      <c r="B26" s="188">
        <v>18</v>
      </c>
      <c r="C26" s="167" t="s">
        <v>169</v>
      </c>
      <c r="D26" s="24"/>
      <c r="E26" s="25"/>
      <c r="F26" s="16" t="s">
        <v>108</v>
      </c>
      <c r="G26" s="17">
        <v>981</v>
      </c>
      <c r="H26" s="18">
        <v>2472</v>
      </c>
      <c r="I26" s="52"/>
    </row>
    <row r="27" spans="2:9" s="5" customFormat="1" ht="10.5" customHeight="1">
      <c r="B27" s="188">
        <v>19</v>
      </c>
      <c r="C27" s="167" t="s">
        <v>446</v>
      </c>
      <c r="D27" s="26"/>
      <c r="E27" s="25"/>
      <c r="F27" s="16" t="s">
        <v>108</v>
      </c>
      <c r="G27" s="17">
        <v>756</v>
      </c>
      <c r="H27" s="18">
        <v>1428</v>
      </c>
      <c r="I27" s="52"/>
    </row>
    <row r="28" spans="2:9" s="5" customFormat="1" ht="10.5" customHeight="1">
      <c r="B28" s="188">
        <v>20</v>
      </c>
      <c r="C28" s="167" t="s">
        <v>13</v>
      </c>
      <c r="D28" s="24"/>
      <c r="E28" s="25"/>
      <c r="F28" s="16" t="s">
        <v>108</v>
      </c>
      <c r="G28" s="17">
        <v>5517</v>
      </c>
      <c r="H28" s="18">
        <v>3476</v>
      </c>
      <c r="I28" s="52"/>
    </row>
    <row r="29" spans="2:9" s="5" customFormat="1" ht="10.5" customHeight="1">
      <c r="B29" s="188">
        <v>21</v>
      </c>
      <c r="C29" s="167" t="s">
        <v>1</v>
      </c>
      <c r="D29" s="24"/>
      <c r="E29" s="25"/>
      <c r="F29" s="16" t="s">
        <v>108</v>
      </c>
      <c r="G29" s="17">
        <v>110203</v>
      </c>
      <c r="H29" s="18">
        <v>13886</v>
      </c>
      <c r="I29" s="52"/>
    </row>
    <row r="30" spans="2:9" s="5" customFormat="1" ht="10.5" customHeight="1">
      <c r="B30" s="188">
        <v>22</v>
      </c>
      <c r="C30" s="167" t="s">
        <v>14</v>
      </c>
      <c r="D30" s="26">
        <f>G30*100</f>
        <v>24900</v>
      </c>
      <c r="E30" s="25" t="s">
        <v>25</v>
      </c>
      <c r="F30" s="16" t="s">
        <v>193</v>
      </c>
      <c r="G30" s="17">
        <v>249</v>
      </c>
      <c r="H30" s="18">
        <v>1117</v>
      </c>
      <c r="I30" s="52"/>
    </row>
    <row r="31" spans="2:9" s="5" customFormat="1" ht="10.5" customHeight="1">
      <c r="B31" s="188">
        <v>23</v>
      </c>
      <c r="C31" s="167" t="s">
        <v>170</v>
      </c>
      <c r="D31" s="24"/>
      <c r="E31" s="25"/>
      <c r="F31" s="16" t="s">
        <v>108</v>
      </c>
      <c r="G31" s="17">
        <v>15800</v>
      </c>
      <c r="H31" s="18">
        <v>3982</v>
      </c>
      <c r="I31" s="52"/>
    </row>
    <row r="32" spans="2:9" s="5" customFormat="1" ht="22.5" customHeight="1">
      <c r="B32" s="188">
        <v>24</v>
      </c>
      <c r="C32" s="167" t="s">
        <v>172</v>
      </c>
      <c r="D32" s="24"/>
      <c r="E32" s="25"/>
      <c r="F32" s="16" t="s">
        <v>108</v>
      </c>
      <c r="G32" s="17">
        <v>7697</v>
      </c>
      <c r="H32" s="18">
        <v>970</v>
      </c>
      <c r="I32" s="52"/>
    </row>
    <row r="33" spans="2:9" s="5" customFormat="1" ht="9.75" customHeight="1">
      <c r="B33" s="188">
        <v>25</v>
      </c>
      <c r="C33" s="167" t="s">
        <v>171</v>
      </c>
      <c r="D33" s="24"/>
      <c r="E33" s="25"/>
      <c r="F33" s="16" t="s">
        <v>108</v>
      </c>
      <c r="G33" s="17">
        <v>43169</v>
      </c>
      <c r="H33" s="18">
        <v>2850</v>
      </c>
      <c r="I33" s="52"/>
    </row>
    <row r="34" spans="2:9" s="5" customFormat="1" ht="10.5" customHeight="1">
      <c r="B34" s="188">
        <v>26</v>
      </c>
      <c r="C34" s="167" t="s">
        <v>173</v>
      </c>
      <c r="D34" s="24"/>
      <c r="E34" s="25"/>
      <c r="F34" s="16" t="s">
        <v>108</v>
      </c>
      <c r="G34" s="17">
        <v>2627</v>
      </c>
      <c r="H34" s="18">
        <v>110</v>
      </c>
      <c r="I34" s="52"/>
    </row>
    <row r="35" spans="2:9" s="5" customFormat="1" ht="22.5" customHeight="1">
      <c r="B35" s="188">
        <v>27</v>
      </c>
      <c r="C35" s="170" t="s">
        <v>434</v>
      </c>
      <c r="D35" s="26">
        <f>G35*12</f>
        <v>14004</v>
      </c>
      <c r="E35" s="59" t="s">
        <v>29</v>
      </c>
      <c r="F35" s="213" t="s">
        <v>194</v>
      </c>
      <c r="G35" s="211">
        <v>1167</v>
      </c>
      <c r="H35" s="209">
        <v>49</v>
      </c>
      <c r="I35" s="52"/>
    </row>
    <row r="36" spans="2:9" s="5" customFormat="1" ht="38.25" customHeight="1">
      <c r="B36" s="188">
        <v>28</v>
      </c>
      <c r="C36" s="170" t="s">
        <v>436</v>
      </c>
      <c r="D36" s="26">
        <f>G36*100</f>
        <v>532200</v>
      </c>
      <c r="E36" s="25" t="s">
        <v>25</v>
      </c>
      <c r="F36" s="16" t="s">
        <v>193</v>
      </c>
      <c r="G36" s="211">
        <v>5322</v>
      </c>
      <c r="H36" s="209">
        <v>23948</v>
      </c>
      <c r="I36" s="52"/>
    </row>
    <row r="37" spans="2:9" s="5" customFormat="1" ht="54">
      <c r="B37" s="188">
        <v>29</v>
      </c>
      <c r="C37" s="167" t="s">
        <v>456</v>
      </c>
      <c r="D37" s="26">
        <f>G37*100</f>
        <v>499900</v>
      </c>
      <c r="E37" s="25" t="s">
        <v>25</v>
      </c>
      <c r="F37" s="16" t="s">
        <v>193</v>
      </c>
      <c r="G37" s="17">
        <v>4999</v>
      </c>
      <c r="H37" s="18">
        <v>7500</v>
      </c>
      <c r="I37" s="52"/>
    </row>
    <row r="38" spans="2:9" s="5" customFormat="1" ht="10.5" customHeight="1">
      <c r="B38" s="188">
        <v>30</v>
      </c>
      <c r="C38" s="167" t="s">
        <v>17</v>
      </c>
      <c r="D38" s="26">
        <f>G38*100</f>
        <v>1157700</v>
      </c>
      <c r="E38" s="25" t="s">
        <v>25</v>
      </c>
      <c r="F38" s="16" t="s">
        <v>193</v>
      </c>
      <c r="G38" s="17">
        <v>11577</v>
      </c>
      <c r="H38" s="18">
        <v>52007</v>
      </c>
      <c r="I38" s="52"/>
    </row>
    <row r="39" spans="2:9" s="5" customFormat="1" ht="54" customHeight="1">
      <c r="B39" s="188">
        <v>31</v>
      </c>
      <c r="C39" s="167" t="s">
        <v>461</v>
      </c>
      <c r="D39" s="26">
        <f>G39*100</f>
        <v>62921200</v>
      </c>
      <c r="E39" s="25" t="s">
        <v>25</v>
      </c>
      <c r="F39" s="16" t="s">
        <v>193</v>
      </c>
      <c r="G39" s="17">
        <v>629212</v>
      </c>
      <c r="H39" s="18">
        <v>468133</v>
      </c>
      <c r="I39" s="53"/>
    </row>
    <row r="40" spans="2:9" s="5" customFormat="1" ht="22.5" customHeight="1">
      <c r="B40" s="188">
        <v>32</v>
      </c>
      <c r="C40" s="167" t="s">
        <v>175</v>
      </c>
      <c r="D40" s="26">
        <f aca="true" t="shared" si="0" ref="D40:D52">G40*100</f>
        <v>9338300</v>
      </c>
      <c r="E40" s="59" t="s">
        <v>25</v>
      </c>
      <c r="F40" s="16" t="s">
        <v>193</v>
      </c>
      <c r="G40" s="17">
        <v>93383</v>
      </c>
      <c r="H40" s="18">
        <v>57321</v>
      </c>
      <c r="I40" s="53" t="s">
        <v>122</v>
      </c>
    </row>
    <row r="41" spans="2:9" s="5" customFormat="1" ht="10.5" customHeight="1">
      <c r="B41" s="188">
        <v>33</v>
      </c>
      <c r="C41" s="167" t="s">
        <v>447</v>
      </c>
      <c r="D41" s="26">
        <f t="shared" si="0"/>
        <v>1286300</v>
      </c>
      <c r="E41" s="59" t="s">
        <v>25</v>
      </c>
      <c r="F41" s="16" t="s">
        <v>193</v>
      </c>
      <c r="G41" s="17">
        <v>12863</v>
      </c>
      <c r="H41" s="18">
        <v>8644</v>
      </c>
      <c r="I41" s="54"/>
    </row>
    <row r="42" spans="2:9" s="5" customFormat="1" ht="10.5" customHeight="1">
      <c r="B42" s="188">
        <v>34</v>
      </c>
      <c r="C42" s="167" t="s">
        <v>16</v>
      </c>
      <c r="D42" s="26">
        <f t="shared" si="0"/>
        <v>23648600</v>
      </c>
      <c r="E42" s="59" t="s">
        <v>25</v>
      </c>
      <c r="F42" s="16" t="s">
        <v>193</v>
      </c>
      <c r="G42" s="17">
        <v>236486</v>
      </c>
      <c r="H42" s="18">
        <v>141892</v>
      </c>
      <c r="I42" s="52"/>
    </row>
    <row r="43" spans="2:9" s="5" customFormat="1" ht="10.5" customHeight="1">
      <c r="B43" s="188">
        <v>35</v>
      </c>
      <c r="C43" s="167" t="s">
        <v>178</v>
      </c>
      <c r="D43" s="26">
        <f t="shared" si="0"/>
        <v>17201500</v>
      </c>
      <c r="E43" s="59" t="s">
        <v>25</v>
      </c>
      <c r="F43" s="16" t="s">
        <v>193</v>
      </c>
      <c r="G43" s="17">
        <v>172015</v>
      </c>
      <c r="H43" s="18">
        <v>39219</v>
      </c>
      <c r="I43" s="52"/>
    </row>
    <row r="44" spans="2:9" s="5" customFormat="1" ht="10.5" customHeight="1">
      <c r="B44" s="188">
        <v>36</v>
      </c>
      <c r="C44" s="167" t="s">
        <v>177</v>
      </c>
      <c r="D44" s="26">
        <f t="shared" si="0"/>
        <v>14531100</v>
      </c>
      <c r="E44" s="59" t="s">
        <v>25</v>
      </c>
      <c r="F44" s="16" t="s">
        <v>193</v>
      </c>
      <c r="G44" s="17">
        <v>145311</v>
      </c>
      <c r="H44" s="18">
        <v>33131</v>
      </c>
      <c r="I44" s="52"/>
    </row>
    <row r="45" spans="2:9" s="5" customFormat="1" ht="22.5" customHeight="1">
      <c r="B45" s="188">
        <v>37</v>
      </c>
      <c r="C45" s="167" t="s">
        <v>437</v>
      </c>
      <c r="D45" s="26">
        <f t="shared" si="0"/>
        <v>4830300</v>
      </c>
      <c r="E45" s="59" t="s">
        <v>25</v>
      </c>
      <c r="F45" s="16" t="s">
        <v>193</v>
      </c>
      <c r="G45" s="17">
        <v>48303</v>
      </c>
      <c r="H45" s="18">
        <v>21447</v>
      </c>
      <c r="I45" s="52"/>
    </row>
    <row r="46" spans="2:9" s="5" customFormat="1" ht="22.5" customHeight="1">
      <c r="B46" s="188">
        <v>38</v>
      </c>
      <c r="C46" s="167" t="s">
        <v>179</v>
      </c>
      <c r="D46" s="26">
        <f t="shared" si="0"/>
        <v>16812900</v>
      </c>
      <c r="E46" s="59" t="s">
        <v>25</v>
      </c>
      <c r="F46" s="16" t="s">
        <v>193</v>
      </c>
      <c r="G46" s="17">
        <v>168129</v>
      </c>
      <c r="H46" s="18">
        <v>112984</v>
      </c>
      <c r="I46" s="52"/>
    </row>
    <row r="47" spans="2:9" s="5" customFormat="1" ht="10.5" customHeight="1">
      <c r="B47" s="188">
        <v>39</v>
      </c>
      <c r="C47" s="167" t="s">
        <v>438</v>
      </c>
      <c r="D47" s="26">
        <f t="shared" si="0"/>
        <v>683200</v>
      </c>
      <c r="E47" s="59" t="s">
        <v>25</v>
      </c>
      <c r="F47" s="16" t="s">
        <v>193</v>
      </c>
      <c r="G47" s="17">
        <v>6832</v>
      </c>
      <c r="H47" s="18">
        <v>9182</v>
      </c>
      <c r="I47" s="52"/>
    </row>
    <row r="48" spans="2:9" s="5" customFormat="1" ht="30" customHeight="1">
      <c r="B48" s="188">
        <v>40</v>
      </c>
      <c r="C48" s="167" t="s">
        <v>448</v>
      </c>
      <c r="D48" s="26">
        <f t="shared" si="0"/>
        <v>2796600</v>
      </c>
      <c r="E48" s="59" t="s">
        <v>25</v>
      </c>
      <c r="F48" s="16" t="s">
        <v>193</v>
      </c>
      <c r="G48" s="17">
        <v>27966</v>
      </c>
      <c r="H48" s="18">
        <v>125847</v>
      </c>
      <c r="I48" s="52"/>
    </row>
    <row r="49" spans="2:9" s="5" customFormat="1" ht="30" customHeight="1">
      <c r="B49" s="188">
        <v>41</v>
      </c>
      <c r="C49" s="167" t="s">
        <v>183</v>
      </c>
      <c r="D49" s="26">
        <f t="shared" si="0"/>
        <v>844500</v>
      </c>
      <c r="E49" s="59" t="s">
        <v>25</v>
      </c>
      <c r="F49" s="16" t="s">
        <v>193</v>
      </c>
      <c r="G49" s="17">
        <v>8445</v>
      </c>
      <c r="H49" s="18">
        <v>15810</v>
      </c>
      <c r="I49" s="52"/>
    </row>
    <row r="50" spans="2:9" s="5" customFormat="1" ht="10.5" customHeight="1">
      <c r="B50" s="188">
        <v>42</v>
      </c>
      <c r="C50" s="167" t="s">
        <v>433</v>
      </c>
      <c r="D50" s="26">
        <f t="shared" si="0"/>
        <v>541100</v>
      </c>
      <c r="E50" s="59" t="s">
        <v>25</v>
      </c>
      <c r="F50" s="16" t="s">
        <v>193</v>
      </c>
      <c r="G50" s="17">
        <v>5411</v>
      </c>
      <c r="H50" s="18">
        <v>16231</v>
      </c>
      <c r="I50" s="52"/>
    </row>
    <row r="51" spans="2:9" s="5" customFormat="1" ht="10.5" customHeight="1">
      <c r="B51" s="188">
        <v>43</v>
      </c>
      <c r="C51" s="167" t="s">
        <v>180</v>
      </c>
      <c r="D51" s="26">
        <f t="shared" si="0"/>
        <v>207700</v>
      </c>
      <c r="E51" s="59" t="s">
        <v>25</v>
      </c>
      <c r="F51" s="16" t="s">
        <v>193</v>
      </c>
      <c r="G51" s="17">
        <v>2077</v>
      </c>
      <c r="H51" s="18">
        <v>12090</v>
      </c>
      <c r="I51" s="52"/>
    </row>
    <row r="52" spans="2:9" s="5" customFormat="1" ht="10.5" customHeight="1">
      <c r="B52" s="188">
        <v>44</v>
      </c>
      <c r="C52" s="167" t="s">
        <v>2</v>
      </c>
      <c r="D52" s="26">
        <f t="shared" si="0"/>
        <v>919400</v>
      </c>
      <c r="E52" s="59" t="s">
        <v>25</v>
      </c>
      <c r="F52" s="16" t="s">
        <v>193</v>
      </c>
      <c r="G52" s="17">
        <v>9194</v>
      </c>
      <c r="H52" s="18">
        <v>31001</v>
      </c>
      <c r="I52" s="52"/>
    </row>
    <row r="53" spans="2:9" s="5" customFormat="1" ht="10.5" customHeight="1">
      <c r="B53" s="188">
        <v>45</v>
      </c>
      <c r="C53" s="167" t="s">
        <v>3</v>
      </c>
      <c r="D53" s="26">
        <f aca="true" t="shared" si="1" ref="D53:D62">G53*100</f>
        <v>72167900</v>
      </c>
      <c r="E53" s="59" t="s">
        <v>29</v>
      </c>
      <c r="F53" s="16" t="s">
        <v>84</v>
      </c>
      <c r="G53" s="17">
        <v>721679</v>
      </c>
      <c r="H53" s="18">
        <v>90932</v>
      </c>
      <c r="I53" s="52"/>
    </row>
    <row r="54" spans="2:9" s="5" customFormat="1" ht="22.5" customHeight="1">
      <c r="B54" s="188">
        <v>46</v>
      </c>
      <c r="C54" s="167" t="s">
        <v>181</v>
      </c>
      <c r="D54" s="26">
        <f t="shared" si="1"/>
        <v>82000</v>
      </c>
      <c r="E54" s="59" t="s">
        <v>25</v>
      </c>
      <c r="F54" s="16" t="s">
        <v>193</v>
      </c>
      <c r="G54" s="17">
        <v>820</v>
      </c>
      <c r="H54" s="18">
        <v>4617</v>
      </c>
      <c r="I54" s="52"/>
    </row>
    <row r="55" spans="2:9" s="5" customFormat="1" ht="10.5" customHeight="1">
      <c r="B55" s="188">
        <v>47</v>
      </c>
      <c r="C55" s="167" t="s">
        <v>466</v>
      </c>
      <c r="D55" s="26">
        <f t="shared" si="1"/>
        <v>1060300</v>
      </c>
      <c r="E55" s="59" t="s">
        <v>25</v>
      </c>
      <c r="F55" s="16" t="s">
        <v>193</v>
      </c>
      <c r="G55" s="210">
        <v>10603</v>
      </c>
      <c r="H55" s="208">
        <v>19849</v>
      </c>
      <c r="I55" s="52"/>
    </row>
    <row r="56" spans="2:9" s="5" customFormat="1" ht="41.25" customHeight="1">
      <c r="B56" s="188">
        <v>48</v>
      </c>
      <c r="C56" s="167" t="s">
        <v>449</v>
      </c>
      <c r="D56" s="26">
        <f t="shared" si="1"/>
        <v>5621500</v>
      </c>
      <c r="E56" s="59" t="s">
        <v>25</v>
      </c>
      <c r="F56" s="16" t="s">
        <v>193</v>
      </c>
      <c r="G56" s="210">
        <v>56215</v>
      </c>
      <c r="H56" s="208">
        <v>210468</v>
      </c>
      <c r="I56" s="52"/>
    </row>
    <row r="57" spans="2:10" s="5" customFormat="1" ht="10.5" customHeight="1">
      <c r="B57" s="188">
        <v>49</v>
      </c>
      <c r="C57" s="167" t="s">
        <v>440</v>
      </c>
      <c r="D57" s="26">
        <f t="shared" si="1"/>
        <v>445549</v>
      </c>
      <c r="E57" s="207" t="s">
        <v>31</v>
      </c>
      <c r="F57" s="16" t="s">
        <v>196</v>
      </c>
      <c r="G57" s="221">
        <v>4455.49</v>
      </c>
      <c r="H57" s="18">
        <v>69505</v>
      </c>
      <c r="I57" s="53" t="s">
        <v>138</v>
      </c>
      <c r="J57" s="218" t="s">
        <v>33</v>
      </c>
    </row>
    <row r="58" spans="2:9" s="5" customFormat="1" ht="10.5" customHeight="1">
      <c r="B58" s="188">
        <v>50</v>
      </c>
      <c r="C58" s="167" t="s">
        <v>7</v>
      </c>
      <c r="D58" s="26">
        <f t="shared" si="1"/>
        <v>2347700</v>
      </c>
      <c r="E58" s="59" t="s">
        <v>25</v>
      </c>
      <c r="F58" s="16" t="s">
        <v>193</v>
      </c>
      <c r="G58" s="17">
        <v>23477</v>
      </c>
      <c r="H58" s="18">
        <v>3380</v>
      </c>
      <c r="I58" s="53"/>
    </row>
    <row r="59" spans="2:9" s="5" customFormat="1" ht="10.5" customHeight="1">
      <c r="B59" s="188">
        <v>51</v>
      </c>
      <c r="C59" s="170" t="s">
        <v>8</v>
      </c>
      <c r="D59" s="26">
        <f t="shared" si="1"/>
        <v>460739300</v>
      </c>
      <c r="E59" s="59" t="s">
        <v>25</v>
      </c>
      <c r="F59" s="16" t="s">
        <v>193</v>
      </c>
      <c r="G59" s="210">
        <v>4607393</v>
      </c>
      <c r="H59" s="208">
        <v>199039</v>
      </c>
      <c r="I59" s="53" t="s">
        <v>138</v>
      </c>
    </row>
    <row r="60" spans="2:9" s="5" customFormat="1" ht="22.5" customHeight="1">
      <c r="B60" s="188">
        <v>52</v>
      </c>
      <c r="C60" s="170" t="s">
        <v>442</v>
      </c>
      <c r="D60" s="26">
        <f t="shared" si="1"/>
        <v>193700</v>
      </c>
      <c r="E60" s="25" t="s">
        <v>25</v>
      </c>
      <c r="F60" s="16" t="s">
        <v>193</v>
      </c>
      <c r="G60" s="210">
        <v>1937</v>
      </c>
      <c r="H60" s="208">
        <v>1836</v>
      </c>
      <c r="I60" s="53"/>
    </row>
    <row r="61" spans="2:9" s="5" customFormat="1" ht="10.5" customHeight="1">
      <c r="B61" s="188">
        <v>53</v>
      </c>
      <c r="C61" s="170" t="s">
        <v>67</v>
      </c>
      <c r="D61" s="26">
        <f t="shared" si="1"/>
        <v>111000</v>
      </c>
      <c r="E61" s="25" t="s">
        <v>25</v>
      </c>
      <c r="F61" s="16" t="s">
        <v>193</v>
      </c>
      <c r="G61" s="210">
        <v>1110</v>
      </c>
      <c r="H61" s="208">
        <v>1412</v>
      </c>
      <c r="I61" s="53"/>
    </row>
    <row r="62" spans="2:9" s="5" customFormat="1" ht="10.5" customHeight="1">
      <c r="B62" s="188">
        <v>54</v>
      </c>
      <c r="C62" s="170" t="s">
        <v>184</v>
      </c>
      <c r="D62" s="26">
        <f t="shared" si="1"/>
        <v>165500</v>
      </c>
      <c r="E62" s="25" t="s">
        <v>25</v>
      </c>
      <c r="F62" s="16" t="s">
        <v>193</v>
      </c>
      <c r="G62" s="210">
        <v>1655</v>
      </c>
      <c r="H62" s="208">
        <v>239</v>
      </c>
      <c r="I62" s="53"/>
    </row>
    <row r="63" spans="2:9" s="5" customFormat="1" ht="6" customHeight="1">
      <c r="B63" s="188"/>
      <c r="C63" s="38"/>
      <c r="D63" s="39">
        <f>G63*56.001</f>
        <v>0</v>
      </c>
      <c r="E63" s="40"/>
      <c r="F63" s="41"/>
      <c r="G63" s="42"/>
      <c r="H63" s="42"/>
      <c r="I63" s="53"/>
    </row>
    <row r="64" spans="2:9" s="5" customFormat="1" ht="11.25" customHeight="1">
      <c r="B64" s="188"/>
      <c r="C64" s="10"/>
      <c r="D64" s="11">
        <f>G64*56.001</f>
        <v>0</v>
      </c>
      <c r="E64" s="12"/>
      <c r="F64" s="58" t="s">
        <v>85</v>
      </c>
      <c r="G64" s="13"/>
      <c r="H64" s="43">
        <f>SUM(H9:H62)</f>
        <v>6581034</v>
      </c>
      <c r="I64" s="220"/>
    </row>
    <row r="65" spans="2:9" s="5" customFormat="1" ht="6" customHeight="1">
      <c r="B65" s="188"/>
      <c r="C65" s="199"/>
      <c r="D65" s="11"/>
      <c r="E65" s="12"/>
      <c r="F65" s="164"/>
      <c r="G65" s="13"/>
      <c r="H65" s="200"/>
      <c r="I65" s="53"/>
    </row>
    <row r="66" spans="2:9" s="5" customFormat="1" ht="11.25" customHeight="1">
      <c r="B66" s="188"/>
      <c r="C66" s="199" t="s">
        <v>143</v>
      </c>
      <c r="D66" s="11"/>
      <c r="E66" s="12"/>
      <c r="F66" s="164"/>
      <c r="G66" s="13"/>
      <c r="H66" s="200">
        <v>2955682</v>
      </c>
      <c r="I66" s="53"/>
    </row>
    <row r="67" spans="2:9" s="5" customFormat="1" ht="22.5" customHeight="1">
      <c r="B67" s="188"/>
      <c r="C67" s="10" t="s">
        <v>110</v>
      </c>
      <c r="D67" s="11"/>
      <c r="E67" s="12"/>
      <c r="F67" s="164"/>
      <c r="G67" s="13"/>
      <c r="H67" s="200"/>
      <c r="I67" s="53"/>
    </row>
    <row r="68" spans="2:9" s="5" customFormat="1" ht="10.5" customHeight="1">
      <c r="B68" s="188"/>
      <c r="C68" s="199" t="s">
        <v>203</v>
      </c>
      <c r="D68" s="11"/>
      <c r="E68" s="12"/>
      <c r="F68" s="164"/>
      <c r="G68" s="13"/>
      <c r="H68" s="200">
        <v>1285881</v>
      </c>
      <c r="I68" s="53" t="s">
        <v>138</v>
      </c>
    </row>
    <row r="69" spans="2:9" s="5" customFormat="1" ht="10.5" customHeight="1">
      <c r="B69" s="188"/>
      <c r="C69" s="199" t="s">
        <v>112</v>
      </c>
      <c r="D69" s="11"/>
      <c r="E69" s="12"/>
      <c r="F69" s="164"/>
      <c r="G69" s="13"/>
      <c r="H69" s="201">
        <v>213062</v>
      </c>
      <c r="I69" s="52"/>
    </row>
    <row r="70" spans="2:9" s="5" customFormat="1" ht="6" customHeight="1">
      <c r="B70" s="188"/>
      <c r="C70" s="199"/>
      <c r="D70" s="11"/>
      <c r="E70" s="12"/>
      <c r="F70" s="164"/>
      <c r="G70" s="13"/>
      <c r="H70" s="200"/>
      <c r="I70" s="52"/>
    </row>
    <row r="71" spans="2:10" s="5" customFormat="1" ht="10.5" customHeight="1">
      <c r="B71" s="188"/>
      <c r="C71" s="10"/>
      <c r="D71" s="11"/>
      <c r="E71" s="12"/>
      <c r="F71" s="178" t="s">
        <v>89</v>
      </c>
      <c r="G71" s="13"/>
      <c r="H71" s="192">
        <f>SUM(H64:H69)</f>
        <v>11035659</v>
      </c>
      <c r="I71" s="53"/>
      <c r="J71" s="50"/>
    </row>
    <row r="72" spans="2:9" s="5" customFormat="1" ht="6" customHeight="1">
      <c r="B72" s="188"/>
      <c r="C72" s="10"/>
      <c r="D72" s="11"/>
      <c r="E72" s="12"/>
      <c r="F72" s="178"/>
      <c r="G72" s="13"/>
      <c r="H72" s="192"/>
      <c r="I72" s="52"/>
    </row>
    <row r="73" spans="2:9" s="5" customFormat="1" ht="10.5" customHeight="1">
      <c r="B73" s="34"/>
      <c r="C73" s="10"/>
      <c r="D73" s="11"/>
      <c r="E73" s="12"/>
      <c r="F73" s="58"/>
      <c r="G73" s="13"/>
      <c r="H73" s="43"/>
      <c r="I73" s="52"/>
    </row>
    <row r="74" spans="2:9" s="5" customFormat="1" ht="11.25" customHeight="1">
      <c r="B74" s="217" t="s">
        <v>26</v>
      </c>
      <c r="C74" s="388" t="s">
        <v>455</v>
      </c>
      <c r="D74" s="388"/>
      <c r="E74" s="388"/>
      <c r="F74" s="388"/>
      <c r="G74" s="388"/>
      <c r="H74" s="388"/>
      <c r="I74" s="52"/>
    </row>
    <row r="75" spans="3:9" s="5" customFormat="1" ht="23.25" customHeight="1">
      <c r="C75" s="388" t="s">
        <v>301</v>
      </c>
      <c r="D75" s="388"/>
      <c r="E75" s="388"/>
      <c r="F75" s="388"/>
      <c r="G75" s="388"/>
      <c r="H75" s="388"/>
      <c r="I75" s="52"/>
    </row>
    <row r="76" spans="2:9" s="5" customFormat="1" ht="50.25" customHeight="1">
      <c r="B76" s="205"/>
      <c r="C76" s="7"/>
      <c r="D76" s="8"/>
      <c r="E76" s="9"/>
      <c r="F76" s="3"/>
      <c r="G76" s="15"/>
      <c r="H76" s="15"/>
      <c r="I76" s="52"/>
    </row>
    <row r="77" spans="2:9" s="5" customFormat="1" ht="11.25">
      <c r="B77" s="29" t="s">
        <v>402</v>
      </c>
      <c r="C77" s="7"/>
      <c r="D77" s="8"/>
      <c r="E77" s="9"/>
      <c r="F77" s="3"/>
      <c r="G77" s="15"/>
      <c r="H77" s="15"/>
      <c r="I77" s="52"/>
    </row>
    <row r="78" spans="2:9" s="5" customFormat="1" ht="9">
      <c r="B78" s="205"/>
      <c r="C78" s="7"/>
      <c r="D78" s="8"/>
      <c r="E78" s="9"/>
      <c r="F78" s="3"/>
      <c r="G78" s="15"/>
      <c r="H78" s="15"/>
      <c r="I78" s="52"/>
    </row>
    <row r="79" spans="2:12" s="67" customFormat="1" ht="36" customHeight="1">
      <c r="B79" s="125"/>
      <c r="C79" s="339" t="s">
        <v>489</v>
      </c>
      <c r="D79" s="339"/>
      <c r="E79" s="339"/>
      <c r="F79" s="339"/>
      <c r="G79" s="339"/>
      <c r="H79" s="339"/>
      <c r="I79" s="66"/>
      <c r="L79" s="68"/>
    </row>
    <row r="80" spans="2:16" s="7" customFormat="1" ht="9">
      <c r="B80" s="205"/>
      <c r="D80" s="8"/>
      <c r="E80" s="9"/>
      <c r="F80" s="3"/>
      <c r="G80" s="4"/>
      <c r="H80" s="4"/>
      <c r="I80" s="52"/>
      <c r="J80" s="5"/>
      <c r="K80" s="5"/>
      <c r="L80" s="5"/>
      <c r="M80" s="5"/>
      <c r="N80" s="5"/>
      <c r="O80" s="5"/>
      <c r="P80" s="5"/>
    </row>
    <row r="81" spans="1:16" s="7" customFormat="1" ht="54" customHeight="1">
      <c r="A81" s="218"/>
      <c r="B81" s="51" t="s">
        <v>33</v>
      </c>
      <c r="C81" s="360" t="s">
        <v>508</v>
      </c>
      <c r="D81" s="360"/>
      <c r="E81" s="360"/>
      <c r="F81" s="360"/>
      <c r="G81" s="360"/>
      <c r="H81" s="360"/>
      <c r="I81" s="202"/>
      <c r="J81" s="5"/>
      <c r="K81" s="5"/>
      <c r="L81" s="5"/>
      <c r="M81" s="5"/>
      <c r="N81" s="5"/>
      <c r="O81" s="5"/>
      <c r="P81" s="5"/>
    </row>
    <row r="82" spans="2:16" s="7" customFormat="1" ht="9">
      <c r="B82" s="205"/>
      <c r="D82" s="8"/>
      <c r="E82" s="9"/>
      <c r="F82" s="3"/>
      <c r="G82" s="4"/>
      <c r="H82" s="4"/>
      <c r="I82" s="52"/>
      <c r="J82" s="5"/>
      <c r="K82" s="5"/>
      <c r="L82" s="5"/>
      <c r="M82" s="5"/>
      <c r="N82" s="5"/>
      <c r="O82" s="5"/>
      <c r="P82" s="5"/>
    </row>
    <row r="83" spans="2:16" s="7" customFormat="1" ht="9">
      <c r="B83" s="205"/>
      <c r="D83" s="8"/>
      <c r="E83" s="9"/>
      <c r="F83" s="3"/>
      <c r="G83" s="4"/>
      <c r="H83" s="4"/>
      <c r="I83" s="52"/>
      <c r="J83" s="5"/>
      <c r="K83" s="5"/>
      <c r="L83" s="5"/>
      <c r="M83" s="5"/>
      <c r="N83" s="5"/>
      <c r="O83" s="5"/>
      <c r="P83" s="5"/>
    </row>
    <row r="84" spans="2:16" s="7" customFormat="1" ht="9">
      <c r="B84" s="205"/>
      <c r="D84" s="8"/>
      <c r="E84" s="9"/>
      <c r="F84" s="3"/>
      <c r="G84" s="4"/>
      <c r="H84" s="4"/>
      <c r="I84" s="52"/>
      <c r="J84" s="5"/>
      <c r="K84" s="5"/>
      <c r="L84" s="5"/>
      <c r="M84" s="5"/>
      <c r="N84" s="5"/>
      <c r="O84" s="5"/>
      <c r="P84" s="5"/>
    </row>
    <row r="85" spans="2:16" s="7" customFormat="1" ht="9">
      <c r="B85" s="205"/>
      <c r="D85" s="8"/>
      <c r="E85" s="9"/>
      <c r="F85" s="3"/>
      <c r="G85" s="4"/>
      <c r="H85" s="4"/>
      <c r="I85" s="52"/>
      <c r="J85" s="5"/>
      <c r="K85" s="5"/>
      <c r="L85" s="5"/>
      <c r="M85" s="5"/>
      <c r="N85" s="5"/>
      <c r="O85" s="5"/>
      <c r="P85" s="5"/>
    </row>
    <row r="86" spans="2:16" s="7" customFormat="1" ht="9">
      <c r="B86" s="205"/>
      <c r="D86" s="8"/>
      <c r="E86" s="9"/>
      <c r="F86" s="3"/>
      <c r="G86" s="4"/>
      <c r="H86" s="4"/>
      <c r="I86" s="52"/>
      <c r="J86" s="5"/>
      <c r="K86" s="5"/>
      <c r="L86" s="5"/>
      <c r="M86" s="5"/>
      <c r="N86" s="5"/>
      <c r="O86" s="5"/>
      <c r="P86" s="5"/>
    </row>
    <row r="87" spans="2:16" s="7" customFormat="1" ht="9">
      <c r="B87" s="205"/>
      <c r="D87" s="8"/>
      <c r="E87" s="9"/>
      <c r="F87" s="3"/>
      <c r="G87" s="4"/>
      <c r="H87" s="4"/>
      <c r="I87" s="52"/>
      <c r="J87" s="5"/>
      <c r="K87" s="5"/>
      <c r="L87" s="5"/>
      <c r="M87" s="5"/>
      <c r="N87" s="5"/>
      <c r="O87" s="5"/>
      <c r="P87" s="5"/>
    </row>
    <row r="88" spans="2:16" s="7" customFormat="1" ht="9">
      <c r="B88" s="205"/>
      <c r="D88" s="8"/>
      <c r="E88" s="9"/>
      <c r="F88" s="3"/>
      <c r="G88" s="4"/>
      <c r="H88" s="4"/>
      <c r="I88" s="52"/>
      <c r="J88" s="5"/>
      <c r="K88" s="5"/>
      <c r="L88" s="5"/>
      <c r="M88" s="5"/>
      <c r="N88" s="5"/>
      <c r="O88" s="5"/>
      <c r="P88" s="5"/>
    </row>
    <row r="89" spans="2:16" s="7" customFormat="1" ht="9">
      <c r="B89" s="205"/>
      <c r="D89" s="8"/>
      <c r="E89" s="9"/>
      <c r="F89" s="3"/>
      <c r="G89" s="4"/>
      <c r="H89" s="4"/>
      <c r="I89" s="52"/>
      <c r="J89" s="5"/>
      <c r="K89" s="5"/>
      <c r="L89" s="5"/>
      <c r="M89" s="5"/>
      <c r="N89" s="5"/>
      <c r="O89" s="5"/>
      <c r="P89" s="5"/>
    </row>
    <row r="90" spans="2:16" s="7" customFormat="1" ht="9">
      <c r="B90" s="205"/>
      <c r="D90" s="8"/>
      <c r="E90" s="9"/>
      <c r="F90" s="3"/>
      <c r="G90" s="4"/>
      <c r="H90" s="4"/>
      <c r="I90" s="52"/>
      <c r="J90" s="5"/>
      <c r="K90" s="5"/>
      <c r="L90" s="5"/>
      <c r="M90" s="5"/>
      <c r="N90" s="5"/>
      <c r="O90" s="5"/>
      <c r="P90" s="5"/>
    </row>
    <row r="91" spans="2:16" s="7" customFormat="1" ht="9">
      <c r="B91" s="205"/>
      <c r="D91" s="8"/>
      <c r="E91" s="9"/>
      <c r="F91" s="3"/>
      <c r="G91" s="4"/>
      <c r="H91" s="4"/>
      <c r="I91" s="52"/>
      <c r="J91" s="5"/>
      <c r="K91" s="5"/>
      <c r="L91" s="5"/>
      <c r="M91" s="5"/>
      <c r="N91" s="5"/>
      <c r="O91" s="5"/>
      <c r="P91" s="5"/>
    </row>
    <row r="92" spans="2:16" s="7" customFormat="1" ht="9">
      <c r="B92" s="205"/>
      <c r="D92" s="8"/>
      <c r="E92" s="9"/>
      <c r="F92" s="3"/>
      <c r="G92" s="4"/>
      <c r="H92" s="4"/>
      <c r="I92" s="52"/>
      <c r="J92" s="5"/>
      <c r="K92" s="5"/>
      <c r="L92" s="5"/>
      <c r="M92" s="5"/>
      <c r="N92" s="5"/>
      <c r="O92" s="5"/>
      <c r="P92" s="5"/>
    </row>
    <row r="93" spans="2:16" s="7" customFormat="1" ht="9">
      <c r="B93" s="205"/>
      <c r="D93" s="8"/>
      <c r="E93" s="9"/>
      <c r="F93" s="3"/>
      <c r="G93" s="4"/>
      <c r="H93" s="4"/>
      <c r="I93" s="52"/>
      <c r="J93" s="5"/>
      <c r="K93" s="5"/>
      <c r="L93" s="5"/>
      <c r="M93" s="5"/>
      <c r="N93" s="5"/>
      <c r="O93" s="5"/>
      <c r="P93" s="5"/>
    </row>
    <row r="94" spans="2:16" s="7" customFormat="1" ht="9">
      <c r="B94" s="205"/>
      <c r="D94" s="8"/>
      <c r="E94" s="9"/>
      <c r="F94" s="3"/>
      <c r="G94" s="4"/>
      <c r="H94" s="4"/>
      <c r="I94" s="52"/>
      <c r="J94" s="5"/>
      <c r="K94" s="5"/>
      <c r="L94" s="5"/>
      <c r="M94" s="5"/>
      <c r="N94" s="5"/>
      <c r="O94" s="5"/>
      <c r="P94" s="5"/>
    </row>
    <row r="95" spans="2:16" s="7" customFormat="1" ht="9">
      <c r="B95" s="205"/>
      <c r="D95" s="8"/>
      <c r="E95" s="9"/>
      <c r="F95" s="3"/>
      <c r="G95" s="4"/>
      <c r="H95" s="4"/>
      <c r="I95" s="52"/>
      <c r="J95" s="5"/>
      <c r="K95" s="5"/>
      <c r="L95" s="5"/>
      <c r="M95" s="5"/>
      <c r="N95" s="5"/>
      <c r="O95" s="5"/>
      <c r="P95" s="5"/>
    </row>
    <row r="96" spans="2:16" s="7" customFormat="1" ht="9">
      <c r="B96" s="205"/>
      <c r="D96" s="8"/>
      <c r="E96" s="9"/>
      <c r="F96" s="3"/>
      <c r="G96" s="4"/>
      <c r="H96" s="4"/>
      <c r="I96" s="52"/>
      <c r="J96" s="5"/>
      <c r="K96" s="5"/>
      <c r="L96" s="5"/>
      <c r="M96" s="5"/>
      <c r="N96" s="5"/>
      <c r="O96" s="5"/>
      <c r="P96" s="5"/>
    </row>
    <row r="97" spans="2:16" s="7" customFormat="1" ht="9">
      <c r="B97" s="205"/>
      <c r="D97" s="8"/>
      <c r="E97" s="9"/>
      <c r="F97" s="3"/>
      <c r="G97" s="4"/>
      <c r="H97" s="4"/>
      <c r="I97" s="52"/>
      <c r="J97" s="5"/>
      <c r="K97" s="5"/>
      <c r="L97" s="5"/>
      <c r="M97" s="5"/>
      <c r="N97" s="5"/>
      <c r="O97" s="5"/>
      <c r="P97" s="5"/>
    </row>
    <row r="98" spans="2:16" s="7" customFormat="1" ht="9">
      <c r="B98" s="205"/>
      <c r="D98" s="8"/>
      <c r="E98" s="9"/>
      <c r="F98" s="3"/>
      <c r="G98" s="4"/>
      <c r="H98" s="4"/>
      <c r="I98" s="52"/>
      <c r="J98" s="5"/>
      <c r="K98" s="5"/>
      <c r="L98" s="5"/>
      <c r="M98" s="5"/>
      <c r="N98" s="5"/>
      <c r="O98" s="5"/>
      <c r="P98" s="5"/>
    </row>
    <row r="99" spans="2:16" s="7" customFormat="1" ht="9">
      <c r="B99" s="205"/>
      <c r="D99" s="8"/>
      <c r="E99" s="9"/>
      <c r="F99" s="3"/>
      <c r="G99" s="4"/>
      <c r="H99" s="4"/>
      <c r="I99" s="52"/>
      <c r="J99" s="5"/>
      <c r="K99" s="5"/>
      <c r="L99" s="5"/>
      <c r="M99" s="5"/>
      <c r="N99" s="5"/>
      <c r="O99" s="5"/>
      <c r="P99" s="5"/>
    </row>
    <row r="100" spans="2:16" s="7" customFormat="1" ht="9">
      <c r="B100" s="205"/>
      <c r="D100" s="8"/>
      <c r="E100" s="9"/>
      <c r="F100" s="3"/>
      <c r="G100" s="4"/>
      <c r="H100" s="4"/>
      <c r="I100" s="52"/>
      <c r="J100" s="5"/>
      <c r="K100" s="5"/>
      <c r="L100" s="5"/>
      <c r="M100" s="5"/>
      <c r="N100" s="5"/>
      <c r="O100" s="5"/>
      <c r="P100" s="5"/>
    </row>
    <row r="101" spans="2:16" s="7" customFormat="1" ht="9">
      <c r="B101" s="205"/>
      <c r="D101" s="8"/>
      <c r="E101" s="9"/>
      <c r="F101" s="3"/>
      <c r="G101" s="4"/>
      <c r="H101" s="4"/>
      <c r="I101" s="52"/>
      <c r="J101" s="5"/>
      <c r="K101" s="5"/>
      <c r="L101" s="5"/>
      <c r="M101" s="5"/>
      <c r="N101" s="5"/>
      <c r="O101" s="5"/>
      <c r="P101" s="5"/>
    </row>
    <row r="102" spans="2:16" s="7" customFormat="1" ht="9">
      <c r="B102" s="205"/>
      <c r="D102" s="8"/>
      <c r="E102" s="9"/>
      <c r="F102" s="3"/>
      <c r="G102" s="4"/>
      <c r="H102" s="4"/>
      <c r="I102" s="52"/>
      <c r="J102" s="5"/>
      <c r="K102" s="5"/>
      <c r="L102" s="5"/>
      <c r="M102" s="5"/>
      <c r="N102" s="5"/>
      <c r="O102" s="5"/>
      <c r="P102" s="5"/>
    </row>
    <row r="103" spans="2:16" s="7" customFormat="1" ht="9">
      <c r="B103" s="205"/>
      <c r="D103" s="8"/>
      <c r="E103" s="9"/>
      <c r="F103" s="3"/>
      <c r="G103" s="4"/>
      <c r="H103" s="4"/>
      <c r="I103" s="52"/>
      <c r="J103" s="5"/>
      <c r="K103" s="5"/>
      <c r="L103" s="5"/>
      <c r="M103" s="5"/>
      <c r="N103" s="5"/>
      <c r="O103" s="5"/>
      <c r="P103" s="5"/>
    </row>
    <row r="104" spans="2:16" s="7" customFormat="1" ht="9">
      <c r="B104" s="205"/>
      <c r="D104" s="8"/>
      <c r="E104" s="9"/>
      <c r="F104" s="3"/>
      <c r="G104" s="4"/>
      <c r="H104" s="4"/>
      <c r="I104" s="52"/>
      <c r="J104" s="5"/>
      <c r="K104" s="5"/>
      <c r="L104" s="5"/>
      <c r="M104" s="5"/>
      <c r="N104" s="5"/>
      <c r="O104" s="5"/>
      <c r="P104" s="5"/>
    </row>
    <row r="105" spans="2:16" s="7" customFormat="1" ht="9">
      <c r="B105" s="205"/>
      <c r="D105" s="8"/>
      <c r="E105" s="9"/>
      <c r="F105" s="3"/>
      <c r="G105" s="4"/>
      <c r="H105" s="4"/>
      <c r="I105" s="52"/>
      <c r="J105" s="5"/>
      <c r="K105" s="5"/>
      <c r="L105" s="5"/>
      <c r="M105" s="5"/>
      <c r="N105" s="5"/>
      <c r="O105" s="5"/>
      <c r="P105" s="5"/>
    </row>
    <row r="106" spans="2:16" s="7" customFormat="1" ht="9">
      <c r="B106" s="205"/>
      <c r="D106" s="8"/>
      <c r="E106" s="9"/>
      <c r="F106" s="3"/>
      <c r="G106" s="4"/>
      <c r="H106" s="4"/>
      <c r="I106" s="52"/>
      <c r="J106" s="5"/>
      <c r="K106" s="5"/>
      <c r="L106" s="5"/>
      <c r="M106" s="5"/>
      <c r="N106" s="5"/>
      <c r="O106" s="5"/>
      <c r="P106" s="5"/>
    </row>
    <row r="107" spans="2:16" s="7" customFormat="1" ht="9">
      <c r="B107" s="205"/>
      <c r="D107" s="8"/>
      <c r="E107" s="9"/>
      <c r="F107" s="3"/>
      <c r="G107" s="4"/>
      <c r="H107" s="4"/>
      <c r="I107" s="52"/>
      <c r="J107" s="5"/>
      <c r="K107" s="5"/>
      <c r="L107" s="5"/>
      <c r="M107" s="5"/>
      <c r="N107" s="5"/>
      <c r="O107" s="5"/>
      <c r="P107" s="5"/>
    </row>
    <row r="108" spans="2:16" s="7" customFormat="1" ht="9">
      <c r="B108" s="205"/>
      <c r="D108" s="8"/>
      <c r="E108" s="9"/>
      <c r="F108" s="3"/>
      <c r="G108" s="4"/>
      <c r="H108" s="4"/>
      <c r="I108" s="52"/>
      <c r="J108" s="5"/>
      <c r="K108" s="5"/>
      <c r="L108" s="5"/>
      <c r="M108" s="5"/>
      <c r="N108" s="5"/>
      <c r="O108" s="5"/>
      <c r="P108" s="5"/>
    </row>
    <row r="109" spans="2:16" s="7" customFormat="1" ht="9">
      <c r="B109" s="205"/>
      <c r="D109" s="8"/>
      <c r="E109" s="9"/>
      <c r="F109" s="3"/>
      <c r="G109" s="4"/>
      <c r="H109" s="4"/>
      <c r="I109" s="52"/>
      <c r="J109" s="5"/>
      <c r="K109" s="5"/>
      <c r="L109" s="5"/>
      <c r="M109" s="5"/>
      <c r="N109" s="5"/>
      <c r="O109" s="5"/>
      <c r="P109" s="5"/>
    </row>
    <row r="110" spans="2:16" s="7" customFormat="1" ht="9">
      <c r="B110" s="205"/>
      <c r="D110" s="8"/>
      <c r="E110" s="9"/>
      <c r="F110" s="3"/>
      <c r="G110" s="4"/>
      <c r="H110" s="4"/>
      <c r="I110" s="52"/>
      <c r="J110" s="5"/>
      <c r="K110" s="5"/>
      <c r="L110" s="5"/>
      <c r="M110" s="5"/>
      <c r="N110" s="5"/>
      <c r="O110" s="5"/>
      <c r="P110" s="5"/>
    </row>
    <row r="111" spans="2:16" s="7" customFormat="1" ht="9">
      <c r="B111" s="205"/>
      <c r="D111" s="8"/>
      <c r="E111" s="9"/>
      <c r="F111" s="3"/>
      <c r="G111" s="4"/>
      <c r="H111" s="4"/>
      <c r="I111" s="52"/>
      <c r="J111" s="5"/>
      <c r="K111" s="5"/>
      <c r="L111" s="5"/>
      <c r="M111" s="5"/>
      <c r="N111" s="5"/>
      <c r="O111" s="5"/>
      <c r="P111" s="5"/>
    </row>
    <row r="112" spans="2:16" s="7" customFormat="1" ht="9">
      <c r="B112" s="205"/>
      <c r="D112" s="8"/>
      <c r="E112" s="9"/>
      <c r="F112" s="3"/>
      <c r="G112" s="4"/>
      <c r="H112" s="4"/>
      <c r="I112" s="52"/>
      <c r="J112" s="5"/>
      <c r="K112" s="5"/>
      <c r="L112" s="5"/>
      <c r="M112" s="5"/>
      <c r="N112" s="5"/>
      <c r="O112" s="5"/>
      <c r="P112" s="5"/>
    </row>
    <row r="113" spans="2:16" s="7" customFormat="1" ht="9">
      <c r="B113" s="205"/>
      <c r="D113" s="8"/>
      <c r="E113" s="9"/>
      <c r="F113" s="3"/>
      <c r="G113" s="4"/>
      <c r="H113" s="4"/>
      <c r="I113" s="52"/>
      <c r="J113" s="5"/>
      <c r="K113" s="5"/>
      <c r="L113" s="5"/>
      <c r="M113" s="5"/>
      <c r="N113" s="5"/>
      <c r="O113" s="5"/>
      <c r="P113" s="5"/>
    </row>
    <row r="114" spans="2:16" s="7" customFormat="1" ht="9">
      <c r="B114" s="205"/>
      <c r="D114" s="8"/>
      <c r="E114" s="9"/>
      <c r="F114" s="3"/>
      <c r="G114" s="4"/>
      <c r="H114" s="4"/>
      <c r="I114" s="52"/>
      <c r="J114" s="5"/>
      <c r="K114" s="5"/>
      <c r="L114" s="5"/>
      <c r="M114" s="5"/>
      <c r="N114" s="5"/>
      <c r="O114" s="5"/>
      <c r="P114" s="5"/>
    </row>
    <row r="115" spans="2:16" s="7" customFormat="1" ht="9">
      <c r="B115" s="205"/>
      <c r="D115" s="8"/>
      <c r="E115" s="9"/>
      <c r="F115" s="3"/>
      <c r="G115" s="4"/>
      <c r="H115" s="4"/>
      <c r="I115" s="52"/>
      <c r="J115" s="5"/>
      <c r="K115" s="5"/>
      <c r="L115" s="5"/>
      <c r="M115" s="5"/>
      <c r="N115" s="5"/>
      <c r="O115" s="5"/>
      <c r="P115" s="5"/>
    </row>
    <row r="116" spans="2:16" s="7" customFormat="1" ht="9">
      <c r="B116" s="205"/>
      <c r="D116" s="8"/>
      <c r="E116" s="9"/>
      <c r="F116" s="3"/>
      <c r="G116" s="4"/>
      <c r="H116" s="4"/>
      <c r="I116" s="52"/>
      <c r="J116" s="5"/>
      <c r="K116" s="5"/>
      <c r="L116" s="5"/>
      <c r="M116" s="5"/>
      <c r="N116" s="5"/>
      <c r="O116" s="5"/>
      <c r="P116" s="5"/>
    </row>
    <row r="117" spans="2:16" s="7" customFormat="1" ht="9">
      <c r="B117" s="205"/>
      <c r="D117" s="8"/>
      <c r="E117" s="9"/>
      <c r="F117" s="3"/>
      <c r="G117" s="4"/>
      <c r="H117" s="4"/>
      <c r="I117" s="52"/>
      <c r="J117" s="5"/>
      <c r="K117" s="5"/>
      <c r="L117" s="5"/>
      <c r="M117" s="5"/>
      <c r="N117" s="5"/>
      <c r="O117" s="5"/>
      <c r="P117" s="5"/>
    </row>
    <row r="118" spans="2:16" s="7" customFormat="1" ht="9">
      <c r="B118" s="205"/>
      <c r="D118" s="8"/>
      <c r="E118" s="9"/>
      <c r="F118" s="3"/>
      <c r="G118" s="4"/>
      <c r="H118" s="4"/>
      <c r="I118" s="52"/>
      <c r="J118" s="5"/>
      <c r="K118" s="5"/>
      <c r="L118" s="5"/>
      <c r="M118" s="5"/>
      <c r="N118" s="5"/>
      <c r="O118" s="5"/>
      <c r="P118" s="5"/>
    </row>
    <row r="119" spans="2:16" s="7" customFormat="1" ht="9">
      <c r="B119" s="205"/>
      <c r="D119" s="8"/>
      <c r="E119" s="9"/>
      <c r="F119" s="3"/>
      <c r="G119" s="4"/>
      <c r="H119" s="4"/>
      <c r="I119" s="52"/>
      <c r="J119" s="5"/>
      <c r="K119" s="5"/>
      <c r="L119" s="5"/>
      <c r="M119" s="5"/>
      <c r="N119" s="5"/>
      <c r="O119" s="5"/>
      <c r="P119" s="5"/>
    </row>
    <row r="120" spans="2:16" s="7" customFormat="1" ht="9">
      <c r="B120" s="205"/>
      <c r="D120" s="8"/>
      <c r="E120" s="9"/>
      <c r="F120" s="3"/>
      <c r="G120" s="4"/>
      <c r="H120" s="4"/>
      <c r="I120" s="52"/>
      <c r="J120" s="5"/>
      <c r="K120" s="5"/>
      <c r="L120" s="5"/>
      <c r="M120" s="5"/>
      <c r="N120" s="5"/>
      <c r="O120" s="5"/>
      <c r="P120" s="5"/>
    </row>
    <row r="121" spans="2:16" s="7" customFormat="1" ht="9">
      <c r="B121" s="205"/>
      <c r="D121" s="8"/>
      <c r="E121" s="9"/>
      <c r="F121" s="3"/>
      <c r="G121" s="4"/>
      <c r="H121" s="4"/>
      <c r="I121" s="52"/>
      <c r="J121" s="5"/>
      <c r="K121" s="5"/>
      <c r="L121" s="5"/>
      <c r="M121" s="5"/>
      <c r="N121" s="5"/>
      <c r="O121" s="5"/>
      <c r="P121" s="5"/>
    </row>
    <row r="122" spans="2:16" s="7" customFormat="1" ht="9">
      <c r="B122" s="205"/>
      <c r="D122" s="8"/>
      <c r="E122" s="9"/>
      <c r="F122" s="3"/>
      <c r="G122" s="4"/>
      <c r="H122" s="4"/>
      <c r="I122" s="52"/>
      <c r="J122" s="5"/>
      <c r="K122" s="5"/>
      <c r="L122" s="5"/>
      <c r="M122" s="5"/>
      <c r="N122" s="5"/>
      <c r="O122" s="5"/>
      <c r="P122" s="5"/>
    </row>
    <row r="123" spans="2:16" s="7" customFormat="1" ht="9">
      <c r="B123" s="205"/>
      <c r="D123" s="8"/>
      <c r="E123" s="9"/>
      <c r="F123" s="3"/>
      <c r="G123" s="4"/>
      <c r="H123" s="4"/>
      <c r="I123" s="52"/>
      <c r="J123" s="5"/>
      <c r="K123" s="5"/>
      <c r="L123" s="5"/>
      <c r="M123" s="5"/>
      <c r="N123" s="5"/>
      <c r="O123" s="5"/>
      <c r="P123" s="5"/>
    </row>
    <row r="124" spans="2:16" s="7" customFormat="1" ht="9">
      <c r="B124" s="205"/>
      <c r="D124" s="8"/>
      <c r="E124" s="9"/>
      <c r="F124" s="3"/>
      <c r="G124" s="4"/>
      <c r="H124" s="4"/>
      <c r="I124" s="52"/>
      <c r="J124" s="5"/>
      <c r="K124" s="5"/>
      <c r="L124" s="5"/>
      <c r="M124" s="5"/>
      <c r="N124" s="5"/>
      <c r="O124" s="5"/>
      <c r="P124" s="5"/>
    </row>
    <row r="125" spans="2:16" s="7" customFormat="1" ht="9">
      <c r="B125" s="205"/>
      <c r="D125" s="8"/>
      <c r="E125" s="9"/>
      <c r="F125" s="3"/>
      <c r="G125" s="4"/>
      <c r="H125" s="4"/>
      <c r="I125" s="52"/>
      <c r="J125" s="5"/>
      <c r="K125" s="5"/>
      <c r="L125" s="5"/>
      <c r="M125" s="5"/>
      <c r="N125" s="5"/>
      <c r="O125" s="5"/>
      <c r="P125" s="5"/>
    </row>
    <row r="126" spans="2:16" s="7" customFormat="1" ht="9">
      <c r="B126" s="205"/>
      <c r="D126" s="8"/>
      <c r="E126" s="9"/>
      <c r="F126" s="3"/>
      <c r="G126" s="4"/>
      <c r="H126" s="4"/>
      <c r="I126" s="52"/>
      <c r="J126" s="5"/>
      <c r="K126" s="5"/>
      <c r="L126" s="5"/>
      <c r="M126" s="5"/>
      <c r="N126" s="5"/>
      <c r="O126" s="5"/>
      <c r="P126" s="5"/>
    </row>
    <row r="127" spans="2:16" s="7" customFormat="1" ht="9">
      <c r="B127" s="205"/>
      <c r="D127" s="8"/>
      <c r="E127" s="9"/>
      <c r="F127" s="3"/>
      <c r="G127" s="4"/>
      <c r="H127" s="4"/>
      <c r="I127" s="52"/>
      <c r="J127" s="5"/>
      <c r="K127" s="5"/>
      <c r="L127" s="5"/>
      <c r="M127" s="5"/>
      <c r="N127" s="5"/>
      <c r="O127" s="5"/>
      <c r="P127" s="5"/>
    </row>
    <row r="128" spans="2:16" s="7" customFormat="1" ht="9">
      <c r="B128" s="205"/>
      <c r="D128" s="8"/>
      <c r="E128" s="9"/>
      <c r="F128" s="3"/>
      <c r="G128" s="4"/>
      <c r="H128" s="4"/>
      <c r="I128" s="52"/>
      <c r="J128" s="5"/>
      <c r="K128" s="5"/>
      <c r="L128" s="5"/>
      <c r="M128" s="5"/>
      <c r="N128" s="5"/>
      <c r="O128" s="5"/>
      <c r="P128" s="5"/>
    </row>
    <row r="129" spans="2:16" s="7" customFormat="1" ht="9">
      <c r="B129" s="205"/>
      <c r="D129" s="8"/>
      <c r="E129" s="9"/>
      <c r="F129" s="3"/>
      <c r="G129" s="4"/>
      <c r="H129" s="4"/>
      <c r="I129" s="52"/>
      <c r="J129" s="5"/>
      <c r="K129" s="5"/>
      <c r="L129" s="5"/>
      <c r="M129" s="5"/>
      <c r="N129" s="5"/>
      <c r="O129" s="5"/>
      <c r="P129" s="5"/>
    </row>
    <row r="130" spans="2:16" s="7" customFormat="1" ht="9">
      <c r="B130" s="205"/>
      <c r="D130" s="8"/>
      <c r="E130" s="9"/>
      <c r="F130" s="3"/>
      <c r="G130" s="4"/>
      <c r="H130" s="4"/>
      <c r="I130" s="52"/>
      <c r="J130" s="5"/>
      <c r="K130" s="5"/>
      <c r="L130" s="5"/>
      <c r="M130" s="5"/>
      <c r="N130" s="5"/>
      <c r="O130" s="5"/>
      <c r="P130" s="5"/>
    </row>
    <row r="131" spans="2:16" s="7" customFormat="1" ht="9">
      <c r="B131" s="205"/>
      <c r="D131" s="8"/>
      <c r="E131" s="9"/>
      <c r="F131" s="3"/>
      <c r="G131" s="4"/>
      <c r="H131" s="4"/>
      <c r="I131" s="52"/>
      <c r="J131" s="5"/>
      <c r="K131" s="5"/>
      <c r="L131" s="5"/>
      <c r="M131" s="5"/>
      <c r="N131" s="5"/>
      <c r="O131" s="5"/>
      <c r="P131" s="5"/>
    </row>
    <row r="132" spans="2:16" s="7" customFormat="1" ht="9">
      <c r="B132" s="205"/>
      <c r="D132" s="8"/>
      <c r="E132" s="9"/>
      <c r="F132" s="3"/>
      <c r="G132" s="4"/>
      <c r="H132" s="4"/>
      <c r="I132" s="52"/>
      <c r="J132" s="5"/>
      <c r="K132" s="5"/>
      <c r="L132" s="5"/>
      <c r="M132" s="5"/>
      <c r="N132" s="5"/>
      <c r="O132" s="5"/>
      <c r="P132" s="5"/>
    </row>
    <row r="133" spans="2:16" s="7" customFormat="1" ht="9">
      <c r="B133" s="205"/>
      <c r="D133" s="8"/>
      <c r="E133" s="9"/>
      <c r="F133" s="3"/>
      <c r="G133" s="4"/>
      <c r="H133" s="4"/>
      <c r="I133" s="52"/>
      <c r="J133" s="5"/>
      <c r="K133" s="5"/>
      <c r="L133" s="5"/>
      <c r="M133" s="5"/>
      <c r="N133" s="5"/>
      <c r="O133" s="5"/>
      <c r="P133" s="5"/>
    </row>
    <row r="134" spans="2:16" s="7" customFormat="1" ht="9">
      <c r="B134" s="205"/>
      <c r="D134" s="8"/>
      <c r="E134" s="9"/>
      <c r="F134" s="3"/>
      <c r="G134" s="4"/>
      <c r="H134" s="4"/>
      <c r="I134" s="52"/>
      <c r="J134" s="5"/>
      <c r="K134" s="5"/>
      <c r="L134" s="5"/>
      <c r="M134" s="5"/>
      <c r="N134" s="5"/>
      <c r="O134" s="5"/>
      <c r="P134" s="5"/>
    </row>
    <row r="135" spans="2:16" s="7" customFormat="1" ht="9">
      <c r="B135" s="205"/>
      <c r="D135" s="8"/>
      <c r="E135" s="9"/>
      <c r="F135" s="3"/>
      <c r="G135" s="4"/>
      <c r="H135" s="4"/>
      <c r="I135" s="52"/>
      <c r="J135" s="5"/>
      <c r="K135" s="5"/>
      <c r="L135" s="5"/>
      <c r="M135" s="5"/>
      <c r="N135" s="5"/>
      <c r="O135" s="5"/>
      <c r="P135" s="5"/>
    </row>
    <row r="136" spans="2:16" s="7" customFormat="1" ht="9">
      <c r="B136" s="205"/>
      <c r="D136" s="8"/>
      <c r="E136" s="9"/>
      <c r="F136" s="3"/>
      <c r="G136" s="4"/>
      <c r="H136" s="4"/>
      <c r="I136" s="52"/>
      <c r="J136" s="5"/>
      <c r="K136" s="5"/>
      <c r="L136" s="5"/>
      <c r="M136" s="5"/>
      <c r="N136" s="5"/>
      <c r="O136" s="5"/>
      <c r="P136" s="5"/>
    </row>
    <row r="137" spans="2:16" s="7" customFormat="1" ht="9">
      <c r="B137" s="205"/>
      <c r="D137" s="8"/>
      <c r="E137" s="9"/>
      <c r="F137" s="3"/>
      <c r="G137" s="4"/>
      <c r="H137" s="4"/>
      <c r="I137" s="52"/>
      <c r="J137" s="5"/>
      <c r="K137" s="5"/>
      <c r="L137" s="5"/>
      <c r="M137" s="5"/>
      <c r="N137" s="5"/>
      <c r="O137" s="5"/>
      <c r="P137" s="5"/>
    </row>
    <row r="138" spans="2:16" s="7" customFormat="1" ht="9">
      <c r="B138" s="205"/>
      <c r="D138" s="8"/>
      <c r="E138" s="9"/>
      <c r="F138" s="3"/>
      <c r="G138" s="4"/>
      <c r="H138" s="4"/>
      <c r="I138" s="52"/>
      <c r="J138" s="5"/>
      <c r="K138" s="5"/>
      <c r="L138" s="5"/>
      <c r="M138" s="5"/>
      <c r="N138" s="5"/>
      <c r="O138" s="5"/>
      <c r="P138" s="5"/>
    </row>
    <row r="139" spans="2:16" s="7" customFormat="1" ht="9">
      <c r="B139" s="205"/>
      <c r="D139" s="8"/>
      <c r="E139" s="9"/>
      <c r="F139" s="3"/>
      <c r="G139" s="4"/>
      <c r="H139" s="4"/>
      <c r="I139" s="52"/>
      <c r="J139" s="5"/>
      <c r="K139" s="5"/>
      <c r="L139" s="5"/>
      <c r="M139" s="5"/>
      <c r="N139" s="5"/>
      <c r="O139" s="5"/>
      <c r="P139" s="5"/>
    </row>
    <row r="140" spans="2:16" s="7" customFormat="1" ht="9">
      <c r="B140" s="205"/>
      <c r="D140" s="8"/>
      <c r="E140" s="9"/>
      <c r="F140" s="3"/>
      <c r="G140" s="4"/>
      <c r="H140" s="4"/>
      <c r="I140" s="52"/>
      <c r="J140" s="5"/>
      <c r="K140" s="5"/>
      <c r="L140" s="5"/>
      <c r="M140" s="5"/>
      <c r="N140" s="5"/>
      <c r="O140" s="5"/>
      <c r="P140" s="5"/>
    </row>
    <row r="141" spans="2:16" s="7" customFormat="1" ht="9">
      <c r="B141" s="205"/>
      <c r="D141" s="8"/>
      <c r="E141" s="9"/>
      <c r="F141" s="3"/>
      <c r="G141" s="4"/>
      <c r="H141" s="4"/>
      <c r="I141" s="52"/>
      <c r="J141" s="5"/>
      <c r="K141" s="5"/>
      <c r="L141" s="5"/>
      <c r="M141" s="5"/>
      <c r="N141" s="5"/>
      <c r="O141" s="5"/>
      <c r="P141" s="5"/>
    </row>
    <row r="142" spans="2:16" s="7" customFormat="1" ht="9">
      <c r="B142" s="205"/>
      <c r="D142" s="8"/>
      <c r="E142" s="9"/>
      <c r="F142" s="3"/>
      <c r="G142" s="4"/>
      <c r="H142" s="4"/>
      <c r="I142" s="52"/>
      <c r="J142" s="5"/>
      <c r="K142" s="5"/>
      <c r="L142" s="5"/>
      <c r="M142" s="5"/>
      <c r="N142" s="5"/>
      <c r="O142" s="5"/>
      <c r="P142" s="5"/>
    </row>
    <row r="143" spans="2:16" s="7" customFormat="1" ht="9">
      <c r="B143" s="205"/>
      <c r="D143" s="8"/>
      <c r="E143" s="9"/>
      <c r="F143" s="3"/>
      <c r="G143" s="4"/>
      <c r="H143" s="4"/>
      <c r="I143" s="52"/>
      <c r="J143" s="5"/>
      <c r="K143" s="5"/>
      <c r="L143" s="5"/>
      <c r="M143" s="5"/>
      <c r="N143" s="5"/>
      <c r="O143" s="5"/>
      <c r="P143" s="5"/>
    </row>
    <row r="144" spans="2:16" s="7" customFormat="1" ht="9">
      <c r="B144" s="205"/>
      <c r="D144" s="8"/>
      <c r="E144" s="9"/>
      <c r="F144" s="3"/>
      <c r="G144" s="4"/>
      <c r="H144" s="4"/>
      <c r="I144" s="52"/>
      <c r="J144" s="5"/>
      <c r="K144" s="5"/>
      <c r="L144" s="5"/>
      <c r="M144" s="5"/>
      <c r="N144" s="5"/>
      <c r="O144" s="5"/>
      <c r="P144" s="5"/>
    </row>
    <row r="145" spans="2:16" s="7" customFormat="1" ht="9">
      <c r="B145" s="205"/>
      <c r="D145" s="8"/>
      <c r="E145" s="9"/>
      <c r="F145" s="3"/>
      <c r="G145" s="4"/>
      <c r="H145" s="4"/>
      <c r="I145" s="52"/>
      <c r="J145" s="5"/>
      <c r="K145" s="5"/>
      <c r="L145" s="5"/>
      <c r="M145" s="5"/>
      <c r="N145" s="5"/>
      <c r="O145" s="5"/>
      <c r="P145" s="5"/>
    </row>
    <row r="146" spans="2:16" s="7" customFormat="1" ht="9">
      <c r="B146" s="205"/>
      <c r="D146" s="8"/>
      <c r="E146" s="9"/>
      <c r="F146" s="3"/>
      <c r="G146" s="4"/>
      <c r="H146" s="4"/>
      <c r="I146" s="52"/>
      <c r="J146" s="5"/>
      <c r="K146" s="5"/>
      <c r="L146" s="5"/>
      <c r="M146" s="5"/>
      <c r="N146" s="5"/>
      <c r="O146" s="5"/>
      <c r="P146" s="5"/>
    </row>
    <row r="147" spans="2:16" s="7" customFormat="1" ht="9">
      <c r="B147" s="205"/>
      <c r="D147" s="8"/>
      <c r="E147" s="9"/>
      <c r="F147" s="3"/>
      <c r="G147" s="4"/>
      <c r="H147" s="4"/>
      <c r="I147" s="52"/>
      <c r="J147" s="5"/>
      <c r="K147" s="5"/>
      <c r="L147" s="5"/>
      <c r="M147" s="5"/>
      <c r="N147" s="5"/>
      <c r="O147" s="5"/>
      <c r="P147" s="5"/>
    </row>
    <row r="148" spans="2:16" s="7" customFormat="1" ht="9">
      <c r="B148" s="205"/>
      <c r="D148" s="8"/>
      <c r="E148" s="9"/>
      <c r="F148" s="3"/>
      <c r="G148" s="4"/>
      <c r="H148" s="4"/>
      <c r="I148" s="52"/>
      <c r="J148" s="5"/>
      <c r="K148" s="5"/>
      <c r="L148" s="5"/>
      <c r="M148" s="5"/>
      <c r="N148" s="5"/>
      <c r="O148" s="5"/>
      <c r="P148" s="5"/>
    </row>
    <row r="149" spans="2:16" s="7" customFormat="1" ht="9">
      <c r="B149" s="205"/>
      <c r="D149" s="8"/>
      <c r="E149" s="9"/>
      <c r="F149" s="3"/>
      <c r="G149" s="4"/>
      <c r="H149" s="4"/>
      <c r="I149" s="52"/>
      <c r="J149" s="5"/>
      <c r="K149" s="5"/>
      <c r="L149" s="5"/>
      <c r="M149" s="5"/>
      <c r="N149" s="5"/>
      <c r="O149" s="5"/>
      <c r="P149" s="5"/>
    </row>
    <row r="150" spans="2:16" s="7" customFormat="1" ht="9">
      <c r="B150" s="205"/>
      <c r="D150" s="8"/>
      <c r="E150" s="9"/>
      <c r="F150" s="3"/>
      <c r="G150" s="4"/>
      <c r="H150" s="4"/>
      <c r="I150" s="52"/>
      <c r="J150" s="5"/>
      <c r="K150" s="5"/>
      <c r="L150" s="5"/>
      <c r="M150" s="5"/>
      <c r="N150" s="5"/>
      <c r="O150" s="5"/>
      <c r="P150" s="5"/>
    </row>
    <row r="151" spans="2:16" s="7" customFormat="1" ht="9">
      <c r="B151" s="205"/>
      <c r="D151" s="8"/>
      <c r="E151" s="9"/>
      <c r="F151" s="3"/>
      <c r="G151" s="4"/>
      <c r="H151" s="4"/>
      <c r="I151" s="52"/>
      <c r="J151" s="5"/>
      <c r="K151" s="5"/>
      <c r="L151" s="5"/>
      <c r="M151" s="5"/>
      <c r="N151" s="5"/>
      <c r="O151" s="5"/>
      <c r="P151" s="5"/>
    </row>
  </sheetData>
  <sheetProtection/>
  <mergeCells count="10">
    <mergeCell ref="C74:H74"/>
    <mergeCell ref="C75:H75"/>
    <mergeCell ref="C79:H79"/>
    <mergeCell ref="C81:H81"/>
    <mergeCell ref="C3:H3"/>
    <mergeCell ref="C5:C7"/>
    <mergeCell ref="D5:E7"/>
    <mergeCell ref="F5:F7"/>
    <mergeCell ref="G5:H5"/>
    <mergeCell ref="G6:G7"/>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2:O183"/>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1882</v>
      </c>
    </row>
    <row r="3" spans="2:6" ht="31.5" customHeight="1">
      <c r="B3" s="2" t="s">
        <v>27</v>
      </c>
      <c r="C3" s="362" t="s">
        <v>213</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2145</v>
      </c>
      <c r="F9" s="295" t="s">
        <v>93</v>
      </c>
      <c r="G9" s="52"/>
    </row>
    <row r="10" spans="2:7" s="5" customFormat="1" ht="10.5" customHeight="1">
      <c r="B10" s="227" t="s">
        <v>262</v>
      </c>
      <c r="C10" s="222" t="s">
        <v>458</v>
      </c>
      <c r="D10" s="232" t="s">
        <v>192</v>
      </c>
      <c r="E10" s="214">
        <v>1309</v>
      </c>
      <c r="F10" s="215" t="s">
        <v>93</v>
      </c>
      <c r="G10" s="52"/>
    </row>
    <row r="11" spans="2:7" s="5" customFormat="1" ht="10.5" customHeight="1">
      <c r="B11" s="238" t="s">
        <v>266</v>
      </c>
      <c r="C11" s="222" t="s">
        <v>218</v>
      </c>
      <c r="D11" s="232" t="s">
        <v>192</v>
      </c>
      <c r="E11" s="214">
        <v>28977</v>
      </c>
      <c r="F11" s="215" t="s">
        <v>93</v>
      </c>
      <c r="G11" s="52"/>
    </row>
    <row r="12" spans="2:7" s="5" customFormat="1" ht="30" customHeight="1">
      <c r="B12" s="227" t="s">
        <v>262</v>
      </c>
      <c r="C12" s="222" t="s">
        <v>451</v>
      </c>
      <c r="D12" s="232" t="s">
        <v>192</v>
      </c>
      <c r="E12" s="214">
        <v>1724</v>
      </c>
      <c r="F12" s="215" t="s">
        <v>93</v>
      </c>
      <c r="G12" s="52"/>
    </row>
    <row r="13" spans="2:7" s="5" customFormat="1" ht="10.5" customHeight="1">
      <c r="B13" s="227">
        <v>3</v>
      </c>
      <c r="C13" s="222" t="s">
        <v>219</v>
      </c>
      <c r="D13" s="232" t="s">
        <v>192</v>
      </c>
      <c r="E13" s="214">
        <v>6339</v>
      </c>
      <c r="F13" s="215" t="s">
        <v>93</v>
      </c>
      <c r="G13" s="52"/>
    </row>
    <row r="14" spans="2:7" s="5" customFormat="1" ht="10.5" customHeight="1">
      <c r="B14" s="227">
        <v>4</v>
      </c>
      <c r="C14" s="222" t="s">
        <v>9</v>
      </c>
      <c r="D14" s="232" t="s">
        <v>192</v>
      </c>
      <c r="E14" s="214">
        <v>264096</v>
      </c>
      <c r="F14" s="215">
        <v>1343721</v>
      </c>
      <c r="G14" s="52"/>
    </row>
    <row r="15" spans="2:7" s="5" customFormat="1" ht="10.5" customHeight="1">
      <c r="B15" s="227">
        <v>5</v>
      </c>
      <c r="C15" s="222" t="s">
        <v>283</v>
      </c>
      <c r="D15" s="232" t="s">
        <v>192</v>
      </c>
      <c r="E15" s="214">
        <v>14935</v>
      </c>
      <c r="F15" s="215">
        <v>50720</v>
      </c>
      <c r="G15" s="52"/>
    </row>
    <row r="16" spans="2:7" s="5" customFormat="1" ht="10.5" customHeight="1">
      <c r="B16" s="227">
        <v>6</v>
      </c>
      <c r="C16" s="222" t="s">
        <v>5</v>
      </c>
      <c r="D16" s="232" t="s">
        <v>192</v>
      </c>
      <c r="E16" s="214">
        <v>212</v>
      </c>
      <c r="F16" s="215">
        <v>322</v>
      </c>
      <c r="G16" s="52"/>
    </row>
    <row r="17" spans="2:7" s="5" customFormat="1" ht="10.5" customHeight="1">
      <c r="B17" s="227">
        <v>7</v>
      </c>
      <c r="C17" s="222" t="s">
        <v>10</v>
      </c>
      <c r="D17" s="232" t="s">
        <v>192</v>
      </c>
      <c r="E17" s="214">
        <v>50</v>
      </c>
      <c r="F17" s="215">
        <v>75</v>
      </c>
      <c r="G17" s="52"/>
    </row>
    <row r="18" spans="2:7" s="5" customFormat="1" ht="10.5" customHeight="1">
      <c r="B18" s="227">
        <v>8</v>
      </c>
      <c r="C18" s="222" t="s">
        <v>4</v>
      </c>
      <c r="D18" s="232" t="s">
        <v>192</v>
      </c>
      <c r="E18" s="214">
        <v>784093</v>
      </c>
      <c r="F18" s="215">
        <v>1317276</v>
      </c>
      <c r="G18" s="52"/>
    </row>
    <row r="19" spans="2:7" s="5" customFormat="1" ht="10.5" customHeight="1">
      <c r="B19" s="227">
        <v>9</v>
      </c>
      <c r="C19" s="222" t="s">
        <v>6</v>
      </c>
      <c r="D19" s="232" t="s">
        <v>192</v>
      </c>
      <c r="E19" s="214">
        <v>7950</v>
      </c>
      <c r="F19" s="215">
        <v>5915</v>
      </c>
      <c r="G19" s="52"/>
    </row>
    <row r="20" spans="2:7" s="5" customFormat="1" ht="10.5" customHeight="1">
      <c r="B20" s="227">
        <v>10</v>
      </c>
      <c r="C20" s="222" t="s">
        <v>220</v>
      </c>
      <c r="D20" s="232" t="s">
        <v>0</v>
      </c>
      <c r="E20" s="214">
        <v>87479</v>
      </c>
      <c r="F20" s="215">
        <v>826677</v>
      </c>
      <c r="G20" s="52"/>
    </row>
    <row r="21" spans="2:7" s="5" customFormat="1" ht="10.5" customHeight="1">
      <c r="B21" s="227">
        <v>11</v>
      </c>
      <c r="C21" s="222" t="s">
        <v>101</v>
      </c>
      <c r="D21" s="232" t="s">
        <v>0</v>
      </c>
      <c r="E21" s="214">
        <v>143729</v>
      </c>
      <c r="F21" s="215">
        <v>241466</v>
      </c>
      <c r="G21" s="52"/>
    </row>
    <row r="22" spans="2:7" s="5" customFormat="1" ht="10.5" customHeight="1">
      <c r="B22" s="227">
        <v>12</v>
      </c>
      <c r="C22" s="222" t="s">
        <v>284</v>
      </c>
      <c r="D22" s="232" t="s">
        <v>0</v>
      </c>
      <c r="E22" s="214">
        <v>28043</v>
      </c>
      <c r="F22" s="215">
        <v>17667</v>
      </c>
      <c r="G22" s="52"/>
    </row>
    <row r="23" spans="2:7" s="5" customFormat="1" ht="10.5" customHeight="1">
      <c r="B23" s="227">
        <v>13</v>
      </c>
      <c r="C23" s="222" t="s">
        <v>221</v>
      </c>
      <c r="D23" s="232" t="s">
        <v>0</v>
      </c>
      <c r="E23" s="214">
        <v>38329</v>
      </c>
      <c r="F23" s="215">
        <v>16098</v>
      </c>
      <c r="G23" s="52"/>
    </row>
    <row r="24" spans="2:7" s="5" customFormat="1" ht="10.5" customHeight="1">
      <c r="B24" s="227">
        <v>14</v>
      </c>
      <c r="C24" s="222" t="s">
        <v>222</v>
      </c>
      <c r="D24" s="232" t="s">
        <v>0</v>
      </c>
      <c r="E24" s="214">
        <v>4909</v>
      </c>
      <c r="F24" s="215">
        <v>6186</v>
      </c>
      <c r="G24" s="52"/>
    </row>
    <row r="25" spans="2:7" s="5" customFormat="1" ht="10.5" customHeight="1">
      <c r="B25" s="227">
        <v>15</v>
      </c>
      <c r="C25" s="222" t="s">
        <v>223</v>
      </c>
      <c r="D25" s="232" t="s">
        <v>0</v>
      </c>
      <c r="E25" s="214">
        <v>139946</v>
      </c>
      <c r="F25" s="215">
        <v>352664</v>
      </c>
      <c r="G25" s="52"/>
    </row>
    <row r="26" spans="2:7" s="5" customFormat="1" ht="10.5" customHeight="1">
      <c r="B26" s="227" t="s">
        <v>263</v>
      </c>
      <c r="C26" s="222" t="s">
        <v>224</v>
      </c>
      <c r="D26" s="232" t="s">
        <v>225</v>
      </c>
      <c r="E26" s="214">
        <v>12235806</v>
      </c>
      <c r="F26" s="215">
        <v>403782</v>
      </c>
      <c r="G26" s="52"/>
    </row>
    <row r="27" spans="2:7" s="5" customFormat="1" ht="22.5" customHeight="1">
      <c r="B27" s="227" t="s">
        <v>264</v>
      </c>
      <c r="C27" s="222" t="s">
        <v>477</v>
      </c>
      <c r="D27" s="232" t="s">
        <v>225</v>
      </c>
      <c r="E27" s="214">
        <v>1441987</v>
      </c>
      <c r="F27" s="215">
        <v>84961</v>
      </c>
      <c r="G27" s="52"/>
    </row>
    <row r="28" spans="2:7" s="5" customFormat="1" ht="10.5" customHeight="1">
      <c r="B28" s="227" t="s">
        <v>267</v>
      </c>
      <c r="C28" s="222" t="s">
        <v>226</v>
      </c>
      <c r="D28" s="232" t="s">
        <v>225</v>
      </c>
      <c r="E28" s="214">
        <v>751511</v>
      </c>
      <c r="F28" s="215">
        <v>44279</v>
      </c>
      <c r="G28" s="52"/>
    </row>
    <row r="29" spans="2:7" s="5" customFormat="1" ht="10.5" customHeight="1">
      <c r="B29" s="227">
        <v>17</v>
      </c>
      <c r="C29" s="222" t="s">
        <v>227</v>
      </c>
      <c r="D29" s="232" t="s">
        <v>0</v>
      </c>
      <c r="E29" s="214">
        <v>674253</v>
      </c>
      <c r="F29" s="215">
        <v>84956</v>
      </c>
      <c r="G29" s="52"/>
    </row>
    <row r="30" spans="2:7" s="5" customFormat="1" ht="10.5" customHeight="1">
      <c r="B30" s="227">
        <v>18</v>
      </c>
      <c r="C30" s="222" t="s">
        <v>228</v>
      </c>
      <c r="D30" s="232" t="s">
        <v>79</v>
      </c>
      <c r="E30" s="214">
        <v>962425</v>
      </c>
      <c r="F30" s="215">
        <v>40422</v>
      </c>
      <c r="G30" s="52"/>
    </row>
    <row r="31" spans="2:7" s="5" customFormat="1" ht="10.5" customHeight="1">
      <c r="B31" s="227">
        <v>19</v>
      </c>
      <c r="C31" s="222" t="s">
        <v>12</v>
      </c>
      <c r="D31" s="232" t="s">
        <v>0</v>
      </c>
      <c r="E31" s="214">
        <v>1689</v>
      </c>
      <c r="F31" s="215">
        <v>4256</v>
      </c>
      <c r="G31" s="52"/>
    </row>
    <row r="32" spans="2:7" s="5" customFormat="1" ht="10.5" customHeight="1">
      <c r="B32" s="227">
        <v>20</v>
      </c>
      <c r="C32" s="222" t="s">
        <v>285</v>
      </c>
      <c r="D32" s="232" t="s">
        <v>0</v>
      </c>
      <c r="E32" s="214">
        <v>1017</v>
      </c>
      <c r="F32" s="215">
        <v>1923</v>
      </c>
      <c r="G32" s="52"/>
    </row>
    <row r="33" spans="2:7" s="5" customFormat="1" ht="10.5" customHeight="1">
      <c r="B33" s="227">
        <v>21</v>
      </c>
      <c r="C33" s="222" t="s">
        <v>48</v>
      </c>
      <c r="D33" s="232" t="s">
        <v>0</v>
      </c>
      <c r="E33" s="214">
        <v>10574</v>
      </c>
      <c r="F33" s="215">
        <v>6662</v>
      </c>
      <c r="G33" s="52"/>
    </row>
    <row r="34" spans="2:7" s="5" customFormat="1" ht="10.5" customHeight="1">
      <c r="B34" s="227">
        <v>22</v>
      </c>
      <c r="C34" s="222" t="s">
        <v>1</v>
      </c>
      <c r="D34" s="232" t="s">
        <v>0</v>
      </c>
      <c r="E34" s="214">
        <v>216715</v>
      </c>
      <c r="F34" s="215">
        <v>27306</v>
      </c>
      <c r="G34" s="52"/>
    </row>
    <row r="35" spans="2:7" s="5" customFormat="1" ht="10.5" customHeight="1">
      <c r="B35" s="227">
        <v>23</v>
      </c>
      <c r="C35" s="222" t="s">
        <v>14</v>
      </c>
      <c r="D35" s="232" t="s">
        <v>225</v>
      </c>
      <c r="E35" s="214">
        <v>22585</v>
      </c>
      <c r="F35" s="215">
        <v>1016</v>
      </c>
      <c r="G35" s="52"/>
    </row>
    <row r="36" spans="2:7" s="5" customFormat="1" ht="10.5" customHeight="1">
      <c r="B36" s="227" t="s">
        <v>268</v>
      </c>
      <c r="C36" s="222" t="s">
        <v>229</v>
      </c>
      <c r="D36" s="232" t="s">
        <v>0</v>
      </c>
      <c r="E36" s="214">
        <v>31836</v>
      </c>
      <c r="F36" s="215">
        <v>8023</v>
      </c>
      <c r="G36" s="52"/>
    </row>
    <row r="37" spans="2:7" s="5" customFormat="1" ht="10.5" customHeight="1">
      <c r="B37" s="227" t="s">
        <v>264</v>
      </c>
      <c r="C37" s="222" t="s">
        <v>230</v>
      </c>
      <c r="D37" s="232" t="s">
        <v>0</v>
      </c>
      <c r="E37" s="214">
        <v>1713</v>
      </c>
      <c r="F37" s="215">
        <v>432</v>
      </c>
      <c r="G37" s="52"/>
    </row>
    <row r="38" spans="2:7" s="5" customFormat="1" ht="22.5" customHeight="1">
      <c r="B38" s="227" t="s">
        <v>269</v>
      </c>
      <c r="C38" s="222" t="s">
        <v>231</v>
      </c>
      <c r="D38" s="232" t="s">
        <v>0</v>
      </c>
      <c r="E38" s="214">
        <v>8861</v>
      </c>
      <c r="F38" s="215">
        <v>1116</v>
      </c>
      <c r="G38" s="52"/>
    </row>
    <row r="39" spans="2:7" s="5" customFormat="1" ht="10.5" customHeight="1">
      <c r="B39" s="227" t="s">
        <v>264</v>
      </c>
      <c r="C39" s="222" t="s">
        <v>120</v>
      </c>
      <c r="D39" s="232" t="s">
        <v>0</v>
      </c>
      <c r="E39" s="214">
        <v>108868</v>
      </c>
      <c r="F39" s="215">
        <v>7185</v>
      </c>
      <c r="G39" s="52"/>
    </row>
    <row r="40" spans="2:7" s="5" customFormat="1" ht="10.5" customHeight="1">
      <c r="B40" s="227">
        <v>26</v>
      </c>
      <c r="C40" s="222" t="s">
        <v>174</v>
      </c>
      <c r="D40" s="232" t="s">
        <v>0</v>
      </c>
      <c r="E40" s="214">
        <v>4033</v>
      </c>
      <c r="F40" s="215">
        <v>169</v>
      </c>
      <c r="G40" s="52"/>
    </row>
    <row r="41" spans="2:7" s="5" customFormat="1" ht="10.5" customHeight="1">
      <c r="B41" s="227">
        <v>27</v>
      </c>
      <c r="C41" s="222" t="s">
        <v>286</v>
      </c>
      <c r="D41" s="232" t="s">
        <v>194</v>
      </c>
      <c r="E41" s="214">
        <v>4111</v>
      </c>
      <c r="F41" s="215">
        <v>173</v>
      </c>
      <c r="G41" s="52"/>
    </row>
    <row r="42" spans="2:7" s="5" customFormat="1" ht="22.5" customHeight="1">
      <c r="B42" s="227">
        <v>28</v>
      </c>
      <c r="C42" s="222" t="s">
        <v>452</v>
      </c>
      <c r="D42" s="232" t="s">
        <v>225</v>
      </c>
      <c r="E42" s="214">
        <v>521811</v>
      </c>
      <c r="F42" s="215">
        <v>23482</v>
      </c>
      <c r="G42" s="52"/>
    </row>
    <row r="43" spans="2:7" s="5" customFormat="1" ht="30.75" customHeight="1">
      <c r="B43" s="227">
        <v>29</v>
      </c>
      <c r="C43" s="222" t="s">
        <v>457</v>
      </c>
      <c r="D43" s="232" t="s">
        <v>225</v>
      </c>
      <c r="E43" s="214">
        <v>594272</v>
      </c>
      <c r="F43" s="215">
        <v>8914</v>
      </c>
      <c r="G43" s="52"/>
    </row>
    <row r="44" spans="2:7" s="5" customFormat="1" ht="10.5" customHeight="1">
      <c r="B44" s="227">
        <v>30</v>
      </c>
      <c r="C44" s="222" t="s">
        <v>17</v>
      </c>
      <c r="D44" s="232" t="s">
        <v>225</v>
      </c>
      <c r="E44" s="214">
        <v>863911</v>
      </c>
      <c r="F44" s="215">
        <v>38876</v>
      </c>
      <c r="G44" s="52"/>
    </row>
    <row r="45" spans="2:7" s="5" customFormat="1" ht="22.5" customHeight="1">
      <c r="B45" s="227" t="s">
        <v>270</v>
      </c>
      <c r="C45" s="222" t="s">
        <v>453</v>
      </c>
      <c r="D45" s="232" t="s">
        <v>225</v>
      </c>
      <c r="E45" s="214">
        <v>60550726</v>
      </c>
      <c r="F45" s="215">
        <v>450497</v>
      </c>
      <c r="G45" s="52"/>
    </row>
    <row r="46" spans="2:7" s="5" customFormat="1" ht="10.5" customHeight="1">
      <c r="B46" s="227" t="s">
        <v>264</v>
      </c>
      <c r="C46" s="222" t="s">
        <v>232</v>
      </c>
      <c r="D46" s="232" t="s">
        <v>225</v>
      </c>
      <c r="E46" s="214">
        <v>1176851</v>
      </c>
      <c r="F46" s="215">
        <v>8756</v>
      </c>
      <c r="G46" s="52"/>
    </row>
    <row r="47" spans="2:7" s="5" customFormat="1" ht="10.5" customHeight="1">
      <c r="B47" s="227" t="s">
        <v>267</v>
      </c>
      <c r="C47" s="222" t="s">
        <v>233</v>
      </c>
      <c r="D47" s="232" t="s">
        <v>225</v>
      </c>
      <c r="E47" s="214">
        <v>16735203</v>
      </c>
      <c r="F47" s="215">
        <v>124510</v>
      </c>
      <c r="G47" s="52"/>
    </row>
    <row r="48" spans="2:7" s="5" customFormat="1" ht="10.5" customHeight="1">
      <c r="B48" s="227" t="s">
        <v>271</v>
      </c>
      <c r="C48" s="222" t="s">
        <v>234</v>
      </c>
      <c r="D48" s="232" t="s">
        <v>225</v>
      </c>
      <c r="E48" s="214">
        <v>63861</v>
      </c>
      <c r="F48" s="215">
        <v>475</v>
      </c>
      <c r="G48" s="52"/>
    </row>
    <row r="49" spans="2:7" s="5" customFormat="1" ht="10.5" customHeight="1">
      <c r="B49" s="227" t="s">
        <v>272</v>
      </c>
      <c r="C49" s="222" t="s">
        <v>235</v>
      </c>
      <c r="D49" s="232" t="s">
        <v>225</v>
      </c>
      <c r="E49" s="214">
        <v>18</v>
      </c>
      <c r="F49" s="215" t="s">
        <v>93</v>
      </c>
      <c r="G49" s="52"/>
    </row>
    <row r="50" spans="2:7" s="5" customFormat="1" ht="21.75" customHeight="1">
      <c r="B50" s="227">
        <v>32</v>
      </c>
      <c r="C50" s="222" t="s">
        <v>289</v>
      </c>
      <c r="D50" s="232" t="s">
        <v>225</v>
      </c>
      <c r="E50" s="214">
        <v>2433055</v>
      </c>
      <c r="F50" s="215">
        <v>13722</v>
      </c>
      <c r="G50" s="52"/>
    </row>
    <row r="51" spans="2:7" s="5" customFormat="1" ht="10.5" customHeight="1">
      <c r="B51" s="227">
        <v>33</v>
      </c>
      <c r="C51" s="222" t="s">
        <v>469</v>
      </c>
      <c r="D51" s="232" t="s">
        <v>225</v>
      </c>
      <c r="E51" s="214">
        <v>1476151</v>
      </c>
      <c r="F51" s="215">
        <v>9920</v>
      </c>
      <c r="G51" s="52"/>
    </row>
    <row r="52" spans="2:7" s="5" customFormat="1" ht="10.5" customHeight="1">
      <c r="B52" s="227">
        <v>34</v>
      </c>
      <c r="C52" s="222" t="s">
        <v>16</v>
      </c>
      <c r="D52" s="232" t="s">
        <v>225</v>
      </c>
      <c r="E52" s="214">
        <v>30883519</v>
      </c>
      <c r="F52" s="215">
        <v>185301</v>
      </c>
      <c r="G52" s="52"/>
    </row>
    <row r="53" spans="2:7" s="5" customFormat="1" ht="10.5" customHeight="1">
      <c r="B53" s="227" t="s">
        <v>273</v>
      </c>
      <c r="C53" s="222" t="s">
        <v>57</v>
      </c>
      <c r="D53" s="232" t="s">
        <v>225</v>
      </c>
      <c r="E53" s="214">
        <v>24601791</v>
      </c>
      <c r="F53" s="215">
        <v>56092</v>
      </c>
      <c r="G53" s="52"/>
    </row>
    <row r="54" spans="2:7" s="5" customFormat="1" ht="10.5" customHeight="1">
      <c r="B54" s="227" t="s">
        <v>264</v>
      </c>
      <c r="C54" s="222" t="s">
        <v>236</v>
      </c>
      <c r="D54" s="232" t="s">
        <v>225</v>
      </c>
      <c r="E54" s="214">
        <v>15366385</v>
      </c>
      <c r="F54" s="215">
        <v>35035</v>
      </c>
      <c r="G54" s="52"/>
    </row>
    <row r="55" spans="2:7" s="5" customFormat="1" ht="10.5" customHeight="1">
      <c r="B55" s="227" t="s">
        <v>267</v>
      </c>
      <c r="C55" s="222" t="s">
        <v>237</v>
      </c>
      <c r="D55" s="232" t="s">
        <v>225</v>
      </c>
      <c r="E55" s="214">
        <v>5708817</v>
      </c>
      <c r="F55" s="215">
        <v>13016</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3049388</v>
      </c>
      <c r="F57" s="215">
        <v>13539</v>
      </c>
      <c r="G57" s="52"/>
    </row>
    <row r="58" spans="2:7" s="5" customFormat="1" ht="10.5" customHeight="1">
      <c r="B58" s="227" t="s">
        <v>264</v>
      </c>
      <c r="C58" s="222" t="s">
        <v>239</v>
      </c>
      <c r="D58" s="232" t="s">
        <v>225</v>
      </c>
      <c r="E58" s="214">
        <v>114055</v>
      </c>
      <c r="F58" s="215">
        <v>506</v>
      </c>
      <c r="G58" s="52"/>
    </row>
    <row r="59" spans="2:7" s="5" customFormat="1" ht="10.5" customHeight="1">
      <c r="B59" s="227" t="s">
        <v>267</v>
      </c>
      <c r="C59" s="222" t="s">
        <v>240</v>
      </c>
      <c r="D59" s="232" t="s">
        <v>225</v>
      </c>
      <c r="E59" s="214">
        <v>454849</v>
      </c>
      <c r="F59" s="215">
        <v>2020</v>
      </c>
      <c r="G59" s="52"/>
    </row>
    <row r="60" spans="2:7" s="5" customFormat="1" ht="10.5" customHeight="1">
      <c r="B60" s="227" t="s">
        <v>275</v>
      </c>
      <c r="C60" s="222" t="s">
        <v>241</v>
      </c>
      <c r="D60" s="232" t="s">
        <v>225</v>
      </c>
      <c r="E60" s="214">
        <v>18235133</v>
      </c>
      <c r="F60" s="215">
        <v>122540</v>
      </c>
      <c r="G60" s="52"/>
    </row>
    <row r="61" spans="2:7" s="5" customFormat="1" ht="10.5" customHeight="1">
      <c r="B61" s="227" t="s">
        <v>264</v>
      </c>
      <c r="C61" s="222" t="s">
        <v>242</v>
      </c>
      <c r="D61" s="232" t="s">
        <v>225</v>
      </c>
      <c r="E61" s="214">
        <v>352360</v>
      </c>
      <c r="F61" s="215">
        <v>2368</v>
      </c>
      <c r="G61" s="52"/>
    </row>
    <row r="62" spans="2:7" s="5" customFormat="1" ht="10.5" customHeight="1">
      <c r="B62" s="227" t="s">
        <v>267</v>
      </c>
      <c r="C62" s="222" t="s">
        <v>243</v>
      </c>
      <c r="D62" s="232" t="s">
        <v>225</v>
      </c>
      <c r="E62" s="214">
        <v>4786</v>
      </c>
      <c r="F62" s="215">
        <v>32</v>
      </c>
      <c r="G62" s="52"/>
    </row>
    <row r="63" spans="2:7" s="5" customFormat="1" ht="10.5" customHeight="1">
      <c r="B63" s="227" t="s">
        <v>276</v>
      </c>
      <c r="C63" s="222" t="s">
        <v>244</v>
      </c>
      <c r="D63" s="232" t="s">
        <v>225</v>
      </c>
      <c r="E63" s="214">
        <v>608092</v>
      </c>
      <c r="F63" s="215">
        <v>8173</v>
      </c>
      <c r="G63" s="52"/>
    </row>
    <row r="64" spans="2:7" s="5" customFormat="1" ht="10.5" customHeight="1">
      <c r="B64" s="227" t="s">
        <v>264</v>
      </c>
      <c r="C64" s="222" t="s">
        <v>245</v>
      </c>
      <c r="D64" s="232" t="s">
        <v>225</v>
      </c>
      <c r="E64" s="214">
        <v>106020</v>
      </c>
      <c r="F64" s="215">
        <v>1425</v>
      </c>
      <c r="G64" s="52"/>
    </row>
    <row r="65" spans="2:7" s="5" customFormat="1" ht="10.5" customHeight="1">
      <c r="B65" s="227" t="s">
        <v>277</v>
      </c>
      <c r="C65" s="222" t="s">
        <v>246</v>
      </c>
      <c r="D65" s="232" t="s">
        <v>225</v>
      </c>
      <c r="E65" s="214">
        <v>2145891</v>
      </c>
      <c r="F65" s="215">
        <v>96565</v>
      </c>
      <c r="G65" s="52"/>
    </row>
    <row r="66" spans="2:7" s="5" customFormat="1" ht="10.5" customHeight="1">
      <c r="B66" s="227" t="s">
        <v>264</v>
      </c>
      <c r="C66" s="222" t="s">
        <v>247</v>
      </c>
      <c r="D66" s="232" t="s">
        <v>225</v>
      </c>
      <c r="E66" s="214">
        <v>323516</v>
      </c>
      <c r="F66" s="215">
        <v>14558</v>
      </c>
      <c r="G66" s="52"/>
    </row>
    <row r="67" spans="2:7" s="5" customFormat="1" ht="10.5" customHeight="1">
      <c r="B67" s="227" t="s">
        <v>267</v>
      </c>
      <c r="C67" s="222" t="s">
        <v>248</v>
      </c>
      <c r="D67" s="232" t="s">
        <v>225</v>
      </c>
      <c r="E67" s="214">
        <v>15861</v>
      </c>
      <c r="F67" s="215">
        <v>714</v>
      </c>
      <c r="G67" s="52"/>
    </row>
    <row r="68" spans="2:7" s="5" customFormat="1" ht="10.5" customHeight="1">
      <c r="B68" s="227" t="s">
        <v>271</v>
      </c>
      <c r="C68" s="222" t="s">
        <v>249</v>
      </c>
      <c r="D68" s="232" t="s">
        <v>225</v>
      </c>
      <c r="E68" s="214">
        <v>20946</v>
      </c>
      <c r="F68" s="215">
        <v>943</v>
      </c>
      <c r="G68" s="52"/>
    </row>
    <row r="69" spans="2:7" s="5" customFormat="1" ht="10.5" customHeight="1">
      <c r="B69" s="227" t="s">
        <v>272</v>
      </c>
      <c r="C69" s="222" t="s">
        <v>250</v>
      </c>
      <c r="D69" s="232" t="s">
        <v>225</v>
      </c>
      <c r="E69" s="214">
        <v>500543</v>
      </c>
      <c r="F69" s="215">
        <v>22524</v>
      </c>
      <c r="G69" s="52"/>
    </row>
    <row r="70" spans="2:7" s="5" customFormat="1" ht="10.5" customHeight="1">
      <c r="B70" s="227" t="s">
        <v>278</v>
      </c>
      <c r="C70" s="222" t="s">
        <v>251</v>
      </c>
      <c r="D70" s="232" t="s">
        <v>225</v>
      </c>
      <c r="E70" s="214">
        <v>691394</v>
      </c>
      <c r="F70" s="215">
        <v>12943</v>
      </c>
      <c r="G70" s="52"/>
    </row>
    <row r="71" spans="2:7" s="5" customFormat="1" ht="10.5" customHeight="1">
      <c r="B71" s="227" t="s">
        <v>264</v>
      </c>
      <c r="C71" s="222" t="s">
        <v>252</v>
      </c>
      <c r="D71" s="232" t="s">
        <v>225</v>
      </c>
      <c r="E71" s="214">
        <v>159483</v>
      </c>
      <c r="F71" s="215">
        <v>2986</v>
      </c>
      <c r="G71" s="52"/>
    </row>
    <row r="72" spans="2:7" s="5" customFormat="1" ht="10.5" customHeight="1">
      <c r="B72" s="227" t="s">
        <v>267</v>
      </c>
      <c r="C72" s="222" t="s">
        <v>253</v>
      </c>
      <c r="D72" s="232" t="s">
        <v>225</v>
      </c>
      <c r="E72" s="214">
        <v>46903</v>
      </c>
      <c r="F72" s="215">
        <v>878</v>
      </c>
      <c r="G72" s="52"/>
    </row>
    <row r="73" spans="2:7" s="5" customFormat="1" ht="10.5" customHeight="1">
      <c r="B73" s="227" t="s">
        <v>271</v>
      </c>
      <c r="C73" s="222" t="s">
        <v>254</v>
      </c>
      <c r="D73" s="232" t="s">
        <v>225</v>
      </c>
      <c r="E73" s="214">
        <v>77173</v>
      </c>
      <c r="F73" s="215">
        <v>1445</v>
      </c>
      <c r="G73" s="52"/>
    </row>
    <row r="74" spans="2:7" s="5" customFormat="1" ht="10.5" customHeight="1">
      <c r="B74" s="227">
        <v>41</v>
      </c>
      <c r="C74" s="222" t="s">
        <v>455</v>
      </c>
      <c r="D74" s="232" t="s">
        <v>225</v>
      </c>
      <c r="E74" s="214">
        <v>152038</v>
      </c>
      <c r="F74" s="215">
        <v>4561</v>
      </c>
      <c r="G74" s="52"/>
    </row>
    <row r="75" spans="2:7" s="5" customFormat="1" ht="10.5" customHeight="1">
      <c r="B75" s="227">
        <v>42</v>
      </c>
      <c r="C75" s="222" t="s">
        <v>290</v>
      </c>
      <c r="D75" s="232" t="s">
        <v>225</v>
      </c>
      <c r="E75" s="214">
        <v>129971</v>
      </c>
      <c r="F75" s="215">
        <v>7564</v>
      </c>
      <c r="G75" s="52"/>
    </row>
    <row r="76" spans="2:7" s="5" customFormat="1" ht="10.5" customHeight="1">
      <c r="B76" s="227">
        <v>43</v>
      </c>
      <c r="C76" s="222" t="s">
        <v>2</v>
      </c>
      <c r="D76" s="232" t="s">
        <v>225</v>
      </c>
      <c r="E76" s="214">
        <v>979146</v>
      </c>
      <c r="F76" s="215">
        <v>33017</v>
      </c>
      <c r="G76" s="52"/>
    </row>
    <row r="77" spans="2:7" s="5" customFormat="1" ht="10.5" customHeight="1">
      <c r="B77" s="227">
        <v>44</v>
      </c>
      <c r="C77" s="222" t="s">
        <v>3</v>
      </c>
      <c r="D77" s="232" t="s">
        <v>0</v>
      </c>
      <c r="E77" s="214">
        <v>70967208</v>
      </c>
      <c r="F77" s="215">
        <v>89419</v>
      </c>
      <c r="G77" s="52"/>
    </row>
    <row r="78" spans="2:7" s="5" customFormat="1" ht="10.5" customHeight="1">
      <c r="B78" s="227">
        <v>45</v>
      </c>
      <c r="C78" s="222" t="s">
        <v>291</v>
      </c>
      <c r="D78" s="232" t="s">
        <v>225</v>
      </c>
      <c r="E78" s="214">
        <v>93768</v>
      </c>
      <c r="F78" s="215">
        <v>5277</v>
      </c>
      <c r="G78" s="52"/>
    </row>
    <row r="79" spans="2:7" s="5" customFormat="1" ht="10.5" customHeight="1">
      <c r="B79" s="227" t="s">
        <v>279</v>
      </c>
      <c r="C79" s="222" t="s">
        <v>292</v>
      </c>
      <c r="D79" s="232" t="s">
        <v>225</v>
      </c>
      <c r="E79" s="214">
        <v>263349</v>
      </c>
      <c r="F79" s="215">
        <v>4930</v>
      </c>
      <c r="G79" s="52"/>
    </row>
    <row r="80" spans="2:7" s="5" customFormat="1" ht="10.5" customHeight="1">
      <c r="B80" s="227" t="s">
        <v>264</v>
      </c>
      <c r="C80" s="222" t="s">
        <v>255</v>
      </c>
      <c r="D80" s="232" t="s">
        <v>225</v>
      </c>
      <c r="E80" s="214">
        <v>547238</v>
      </c>
      <c r="F80" s="215">
        <v>10244</v>
      </c>
      <c r="G80" s="52"/>
    </row>
    <row r="81" spans="2:7" s="5" customFormat="1" ht="10.5" customHeight="1">
      <c r="B81" s="227" t="s">
        <v>280</v>
      </c>
      <c r="C81" s="222" t="s">
        <v>256</v>
      </c>
      <c r="D81" s="232" t="s">
        <v>225</v>
      </c>
      <c r="E81" s="214">
        <v>382431</v>
      </c>
      <c r="F81" s="215">
        <v>14318</v>
      </c>
      <c r="G81" s="52"/>
    </row>
    <row r="82" spans="2:7" s="5" customFormat="1" ht="10.5" customHeight="1">
      <c r="B82" s="227" t="s">
        <v>264</v>
      </c>
      <c r="C82" s="222" t="s">
        <v>257</v>
      </c>
      <c r="D82" s="232" t="s">
        <v>225</v>
      </c>
      <c r="E82" s="214">
        <v>385217</v>
      </c>
      <c r="F82" s="215">
        <v>14423</v>
      </c>
      <c r="G82" s="52"/>
    </row>
    <row r="83" spans="2:7" s="5" customFormat="1" ht="10.5" customHeight="1">
      <c r="B83" s="227" t="s">
        <v>267</v>
      </c>
      <c r="C83" s="222" t="s">
        <v>258</v>
      </c>
      <c r="D83" s="232" t="s">
        <v>225</v>
      </c>
      <c r="E83" s="214">
        <v>80748</v>
      </c>
      <c r="F83" s="215">
        <v>3023</v>
      </c>
      <c r="G83" s="52"/>
    </row>
    <row r="84" spans="2:7" s="5" customFormat="1" ht="21.75" customHeight="1">
      <c r="B84" s="227" t="s">
        <v>271</v>
      </c>
      <c r="C84" s="222" t="s">
        <v>259</v>
      </c>
      <c r="D84" s="232" t="s">
        <v>225</v>
      </c>
      <c r="E84" s="214">
        <v>2779608</v>
      </c>
      <c r="F84" s="215">
        <v>104069</v>
      </c>
      <c r="G84" s="52"/>
    </row>
    <row r="85" spans="2:7" s="5" customFormat="1" ht="10.5" customHeight="1">
      <c r="B85" s="227">
        <v>48</v>
      </c>
      <c r="C85" s="222" t="s">
        <v>479</v>
      </c>
      <c r="D85" s="232" t="s">
        <v>260</v>
      </c>
      <c r="E85" s="214">
        <v>240910</v>
      </c>
      <c r="F85" s="215">
        <v>37582</v>
      </c>
      <c r="G85" s="52"/>
    </row>
    <row r="86" spans="2:7" s="5" customFormat="1" ht="10.5" customHeight="1">
      <c r="B86" s="227">
        <v>49</v>
      </c>
      <c r="C86" s="222" t="s">
        <v>293</v>
      </c>
      <c r="D86" s="232" t="s">
        <v>260</v>
      </c>
      <c r="E86" s="214">
        <v>197452</v>
      </c>
      <c r="F86" s="215">
        <v>30802</v>
      </c>
      <c r="G86" s="52"/>
    </row>
    <row r="87" spans="2:7" s="5" customFormat="1" ht="10.5" customHeight="1">
      <c r="B87" s="227">
        <v>50</v>
      </c>
      <c r="C87" s="222" t="s">
        <v>7</v>
      </c>
      <c r="D87" s="232" t="s">
        <v>225</v>
      </c>
      <c r="E87" s="214">
        <v>3091498</v>
      </c>
      <c r="F87" s="215">
        <v>4452</v>
      </c>
      <c r="G87" s="52"/>
    </row>
    <row r="88" spans="2:7" s="5" customFormat="1" ht="10.5" customHeight="1">
      <c r="B88" s="228" t="s">
        <v>281</v>
      </c>
      <c r="C88" s="223" t="s">
        <v>8</v>
      </c>
      <c r="D88" s="233" t="s">
        <v>225</v>
      </c>
      <c r="E88" s="17">
        <v>472885939</v>
      </c>
      <c r="F88" s="18">
        <v>204287</v>
      </c>
      <c r="G88" s="52"/>
    </row>
    <row r="89" spans="2:7" s="5" customFormat="1" ht="10.5" customHeight="1">
      <c r="B89" s="228" t="s">
        <v>264</v>
      </c>
      <c r="C89" s="223" t="s">
        <v>261</v>
      </c>
      <c r="D89" s="233" t="s">
        <v>225</v>
      </c>
      <c r="E89" s="17">
        <v>9644216</v>
      </c>
      <c r="F89" s="18">
        <v>4166</v>
      </c>
      <c r="G89" s="218" t="s">
        <v>33</v>
      </c>
    </row>
    <row r="90" spans="2:7" s="5" customFormat="1" ht="10.5" customHeight="1">
      <c r="B90" s="228">
        <v>52</v>
      </c>
      <c r="C90" s="223" t="s">
        <v>443</v>
      </c>
      <c r="D90" s="233" t="s">
        <v>225</v>
      </c>
      <c r="E90" s="17">
        <v>202031</v>
      </c>
      <c r="F90" s="18">
        <v>1915</v>
      </c>
      <c r="G90" s="52"/>
    </row>
    <row r="91" spans="2:7" s="5" customFormat="1" ht="10.5" customHeight="1">
      <c r="B91" s="228">
        <v>53</v>
      </c>
      <c r="C91" s="326" t="s">
        <v>480</v>
      </c>
      <c r="D91" s="233" t="s">
        <v>225</v>
      </c>
      <c r="E91" s="17">
        <v>104816</v>
      </c>
      <c r="F91" s="18">
        <v>1333</v>
      </c>
      <c r="G91" s="53"/>
    </row>
    <row r="92" spans="2:7" s="5" customFormat="1" ht="10.5" customHeight="1">
      <c r="B92" s="229">
        <v>54</v>
      </c>
      <c r="C92" s="226" t="s">
        <v>184</v>
      </c>
      <c r="D92" s="234" t="s">
        <v>225</v>
      </c>
      <c r="E92" s="20">
        <v>212834</v>
      </c>
      <c r="F92" s="21">
        <v>304</v>
      </c>
      <c r="G92" s="52"/>
    </row>
    <row r="93" spans="2:7" s="5" customFormat="1" ht="6" customHeight="1">
      <c r="B93" s="188"/>
      <c r="C93" s="224"/>
      <c r="D93" s="235"/>
      <c r="E93" s="13"/>
      <c r="F93" s="13"/>
      <c r="G93" s="53"/>
    </row>
    <row r="94" spans="2:7" s="5" customFormat="1" ht="11.25" customHeight="1">
      <c r="B94" s="188"/>
      <c r="C94" s="10"/>
      <c r="D94" s="236" t="s">
        <v>85</v>
      </c>
      <c r="E94" s="13"/>
      <c r="F94" s="43">
        <f>SUM(F9:F92)</f>
        <v>6743889</v>
      </c>
      <c r="G94" s="220"/>
    </row>
    <row r="95" spans="2:7" s="5" customFormat="1" ht="1.5" customHeight="1">
      <c r="B95" s="188"/>
      <c r="C95" s="199"/>
      <c r="D95" s="236"/>
      <c r="E95" s="13"/>
      <c r="F95" s="200"/>
      <c r="G95" s="53"/>
    </row>
    <row r="96" spans="2:7" s="5" customFormat="1" ht="11.25" customHeight="1">
      <c r="B96" s="188"/>
      <c r="C96" s="199" t="s">
        <v>294</v>
      </c>
      <c r="D96" s="236"/>
      <c r="E96" s="13"/>
      <c r="F96" s="200">
        <v>2838409</v>
      </c>
      <c r="G96" s="239" t="s">
        <v>297</v>
      </c>
    </row>
    <row r="97" spans="2:7" s="5" customFormat="1" ht="11.25" customHeight="1">
      <c r="B97" s="188"/>
      <c r="C97" s="199" t="s">
        <v>295</v>
      </c>
      <c r="D97" s="236"/>
      <c r="E97" s="13"/>
      <c r="F97" s="200">
        <v>12603</v>
      </c>
      <c r="G97" s="53"/>
    </row>
    <row r="98" spans="2:7" s="5" customFormat="1" ht="11.25" customHeight="1">
      <c r="B98" s="188"/>
      <c r="C98" s="199" t="s">
        <v>296</v>
      </c>
      <c r="D98" s="236"/>
      <c r="E98" s="13"/>
      <c r="F98" s="200">
        <v>38649</v>
      </c>
      <c r="G98" s="53"/>
    </row>
    <row r="99" spans="2:7" s="5" customFormat="1" ht="1.5"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1225285</v>
      </c>
      <c r="G101" s="239" t="s">
        <v>298</v>
      </c>
    </row>
    <row r="102" spans="2:7" s="5" customFormat="1" ht="10.5" customHeight="1">
      <c r="B102" s="188"/>
      <c r="C102" s="199" t="s">
        <v>112</v>
      </c>
      <c r="D102" s="236"/>
      <c r="E102" s="13"/>
      <c r="F102" s="201">
        <v>196756</v>
      </c>
      <c r="G102" s="52"/>
    </row>
    <row r="103" spans="2:7" s="5" customFormat="1" ht="1.5" customHeight="1">
      <c r="B103" s="188"/>
      <c r="C103" s="199"/>
      <c r="D103" s="236"/>
      <c r="E103" s="13"/>
      <c r="F103" s="200"/>
      <c r="G103" s="52"/>
    </row>
    <row r="104" spans="2:8" s="5" customFormat="1" ht="10.5" customHeight="1">
      <c r="B104" s="188"/>
      <c r="C104" s="10"/>
      <c r="D104" s="237" t="s">
        <v>89</v>
      </c>
      <c r="E104" s="13"/>
      <c r="F104" s="192">
        <f>SUM(F94:F102)</f>
        <v>11055591</v>
      </c>
      <c r="G104" s="53"/>
      <c r="H104" s="50"/>
    </row>
    <row r="105" spans="2:7" s="5" customFormat="1" ht="1.5" customHeight="1">
      <c r="B105" s="34"/>
      <c r="C105" s="10"/>
      <c r="D105" s="236"/>
      <c r="E105" s="13"/>
      <c r="F105" s="43"/>
      <c r="G105" s="52"/>
    </row>
    <row r="106" spans="2:7" s="5" customFormat="1" ht="21" customHeight="1">
      <c r="B106" s="240" t="s">
        <v>26</v>
      </c>
      <c r="C106" s="392" t="s">
        <v>299</v>
      </c>
      <c r="D106" s="392"/>
      <c r="E106" s="392"/>
      <c r="F106" s="392"/>
      <c r="G106" s="52"/>
    </row>
    <row r="107" spans="3:7" s="5" customFormat="1" ht="15" customHeight="1">
      <c r="C107" s="388" t="s">
        <v>303</v>
      </c>
      <c r="D107" s="388"/>
      <c r="E107" s="388"/>
      <c r="F107" s="388"/>
      <c r="G107" s="388"/>
    </row>
    <row r="108" spans="2:7" s="5" customFormat="1" ht="7.5" customHeight="1">
      <c r="B108" s="205"/>
      <c r="C108" s="7"/>
      <c r="D108" s="53"/>
      <c r="E108" s="15"/>
      <c r="F108" s="15"/>
      <c r="G108" s="52"/>
    </row>
    <row r="109" spans="2:7" s="5" customFormat="1" ht="11.25">
      <c r="B109" s="29" t="s">
        <v>402</v>
      </c>
      <c r="C109" s="7"/>
      <c r="D109" s="53"/>
      <c r="E109" s="15"/>
      <c r="F109" s="15"/>
      <c r="G109" s="52"/>
    </row>
    <row r="110" spans="2:7" s="5" customFormat="1" ht="9">
      <c r="B110" s="205"/>
      <c r="C110" s="7"/>
      <c r="D110" s="53"/>
      <c r="E110" s="15"/>
      <c r="F110" s="15"/>
      <c r="G110" s="52"/>
    </row>
    <row r="111" spans="2:10" s="67" customFormat="1" ht="36" customHeight="1">
      <c r="B111" s="125"/>
      <c r="C111" s="339" t="s">
        <v>489</v>
      </c>
      <c r="D111" s="339"/>
      <c r="E111" s="339"/>
      <c r="F111" s="339"/>
      <c r="G111" s="339"/>
      <c r="H111" s="339"/>
      <c r="J111" s="68"/>
    </row>
    <row r="112" spans="2:14" s="7" customFormat="1" ht="3.75" customHeight="1">
      <c r="B112" s="205"/>
      <c r="D112" s="53"/>
      <c r="E112" s="4"/>
      <c r="F112" s="4"/>
      <c r="G112" s="52"/>
      <c r="H112" s="5"/>
      <c r="I112" s="5"/>
      <c r="J112" s="5"/>
      <c r="K112" s="5"/>
      <c r="L112" s="5"/>
      <c r="M112" s="5"/>
      <c r="N112" s="5"/>
    </row>
    <row r="113" spans="2:14" s="7" customFormat="1" ht="25.5" customHeight="1">
      <c r="B113" s="51"/>
      <c r="C113" s="360" t="s">
        <v>282</v>
      </c>
      <c r="D113" s="360"/>
      <c r="E113" s="360"/>
      <c r="F113" s="360"/>
      <c r="G113" s="202"/>
      <c r="H113" s="5"/>
      <c r="I113" s="5"/>
      <c r="J113" s="5"/>
      <c r="K113" s="5"/>
      <c r="L113" s="5"/>
      <c r="M113" s="5"/>
      <c r="N113" s="5"/>
    </row>
    <row r="114" spans="2:14" s="7" customFormat="1" ht="3.75" customHeight="1">
      <c r="B114" s="296"/>
      <c r="D114" s="53"/>
      <c r="E114" s="4"/>
      <c r="F114" s="4"/>
      <c r="G114" s="52"/>
      <c r="H114" s="5"/>
      <c r="I114" s="5"/>
      <c r="J114" s="5"/>
      <c r="K114" s="5"/>
      <c r="L114" s="5"/>
      <c r="M114" s="5"/>
      <c r="N114" s="5"/>
    </row>
    <row r="115" spans="2:14" s="7" customFormat="1" ht="35.25" customHeight="1">
      <c r="B115" s="51" t="s">
        <v>33</v>
      </c>
      <c r="C115" s="360" t="s">
        <v>415</v>
      </c>
      <c r="D115" s="360"/>
      <c r="E115" s="360"/>
      <c r="F115" s="360"/>
      <c r="G115" s="202"/>
      <c r="H115" s="5"/>
      <c r="I115" s="5"/>
      <c r="J115" s="5"/>
      <c r="K115" s="5"/>
      <c r="L115" s="5"/>
      <c r="M115" s="5"/>
      <c r="N115" s="5"/>
    </row>
    <row r="116" spans="2:14" s="7" customFormat="1" ht="9">
      <c r="B116" s="205"/>
      <c r="D116" s="53"/>
      <c r="E116" s="4"/>
      <c r="F116" s="4"/>
      <c r="G116" s="52"/>
      <c r="H116" s="5"/>
      <c r="I116" s="5"/>
      <c r="J116" s="5"/>
      <c r="K116" s="5"/>
      <c r="L116" s="5"/>
      <c r="M116" s="5"/>
      <c r="N116" s="5"/>
    </row>
    <row r="117" spans="2:14" s="7" customFormat="1" ht="9">
      <c r="B117" s="205"/>
      <c r="D117" s="53"/>
      <c r="E117" s="4"/>
      <c r="F117" s="4"/>
      <c r="G117" s="52"/>
      <c r="H117" s="5"/>
      <c r="I117" s="5"/>
      <c r="J117" s="5"/>
      <c r="K117" s="5"/>
      <c r="L117" s="5"/>
      <c r="M117" s="5"/>
      <c r="N117" s="5"/>
    </row>
    <row r="118" spans="2:14" s="7" customFormat="1" ht="9">
      <c r="B118" s="205"/>
      <c r="D118" s="53"/>
      <c r="E118" s="4"/>
      <c r="F118" s="4"/>
      <c r="G118" s="52"/>
      <c r="H118" s="5"/>
      <c r="I118" s="5"/>
      <c r="J118" s="5"/>
      <c r="K118" s="5"/>
      <c r="L118" s="5"/>
      <c r="M118" s="5"/>
      <c r="N118" s="5"/>
    </row>
    <row r="119" spans="2:14" s="7" customFormat="1" ht="9">
      <c r="B119" s="205"/>
      <c r="D119" s="53"/>
      <c r="E119" s="4"/>
      <c r="F119" s="4"/>
      <c r="G119" s="52"/>
      <c r="H119" s="5"/>
      <c r="I119" s="5"/>
      <c r="J119" s="5"/>
      <c r="K119" s="5"/>
      <c r="L119" s="5"/>
      <c r="M119" s="5"/>
      <c r="N119" s="5"/>
    </row>
    <row r="120" spans="2:14" s="7" customFormat="1" ht="9">
      <c r="B120" s="205"/>
      <c r="D120" s="53"/>
      <c r="E120" s="4"/>
      <c r="F120" s="4"/>
      <c r="G120" s="52"/>
      <c r="H120" s="5"/>
      <c r="I120" s="5"/>
      <c r="J120" s="5"/>
      <c r="K120" s="5"/>
      <c r="L120" s="5"/>
      <c r="M120" s="5"/>
      <c r="N120" s="5"/>
    </row>
    <row r="121" spans="2:14" s="7" customFormat="1" ht="9">
      <c r="B121" s="205"/>
      <c r="D121" s="53"/>
      <c r="E121" s="4"/>
      <c r="F121" s="4"/>
      <c r="G121" s="52"/>
      <c r="H121" s="5"/>
      <c r="I121" s="5"/>
      <c r="J121" s="5"/>
      <c r="K121" s="5"/>
      <c r="L121" s="5"/>
      <c r="M121" s="5"/>
      <c r="N121" s="5"/>
    </row>
    <row r="122" spans="2:14" s="7" customFormat="1" ht="9">
      <c r="B122" s="205"/>
      <c r="D122" s="53"/>
      <c r="E122" s="4"/>
      <c r="F122" s="4"/>
      <c r="G122" s="52"/>
      <c r="H122" s="5"/>
      <c r="I122" s="5"/>
      <c r="J122" s="5"/>
      <c r="K122" s="5"/>
      <c r="L122" s="5"/>
      <c r="M122" s="5"/>
      <c r="N122" s="5"/>
    </row>
    <row r="123" spans="2:14" s="7" customFormat="1" ht="9">
      <c r="B123" s="205"/>
      <c r="D123" s="53"/>
      <c r="E123" s="4"/>
      <c r="F123" s="4"/>
      <c r="G123" s="52"/>
      <c r="H123" s="5"/>
      <c r="I123" s="5"/>
      <c r="J123" s="5"/>
      <c r="K123" s="5"/>
      <c r="L123" s="5"/>
      <c r="M123" s="5"/>
      <c r="N123" s="5"/>
    </row>
    <row r="124" spans="2:14" s="7" customFormat="1" ht="9">
      <c r="B124" s="205"/>
      <c r="D124" s="53"/>
      <c r="E124" s="4"/>
      <c r="F124" s="4"/>
      <c r="G124" s="52"/>
      <c r="H124" s="5"/>
      <c r="I124" s="5"/>
      <c r="J124" s="5"/>
      <c r="K124" s="5"/>
      <c r="L124" s="5"/>
      <c r="M124" s="5"/>
      <c r="N124" s="5"/>
    </row>
    <row r="125" spans="2:14" s="7" customFormat="1" ht="9">
      <c r="B125" s="205"/>
      <c r="D125" s="53"/>
      <c r="E125" s="4"/>
      <c r="F125" s="4"/>
      <c r="G125" s="52"/>
      <c r="H125" s="5"/>
      <c r="I125" s="5"/>
      <c r="J125" s="5"/>
      <c r="K125" s="5"/>
      <c r="L125" s="5"/>
      <c r="M125" s="5"/>
      <c r="N125" s="5"/>
    </row>
    <row r="126" spans="2:14" s="7" customFormat="1" ht="9">
      <c r="B126" s="205"/>
      <c r="D126" s="53"/>
      <c r="E126" s="4"/>
      <c r="F126" s="4"/>
      <c r="G126" s="52"/>
      <c r="H126" s="5"/>
      <c r="I126" s="5"/>
      <c r="J126" s="5"/>
      <c r="K126" s="5"/>
      <c r="L126" s="5"/>
      <c r="M126" s="5"/>
      <c r="N126" s="5"/>
    </row>
    <row r="127" spans="2:14" s="7" customFormat="1" ht="9">
      <c r="B127" s="205"/>
      <c r="D127" s="53"/>
      <c r="E127" s="4"/>
      <c r="F127" s="4"/>
      <c r="G127" s="52"/>
      <c r="H127" s="5"/>
      <c r="I127" s="5"/>
      <c r="J127" s="5"/>
      <c r="K127" s="5"/>
      <c r="L127" s="5"/>
      <c r="M127" s="5"/>
      <c r="N127" s="5"/>
    </row>
    <row r="128" spans="2:14" s="7" customFormat="1" ht="9">
      <c r="B128" s="205"/>
      <c r="D128" s="53"/>
      <c r="E128" s="4"/>
      <c r="F128" s="4"/>
      <c r="G128" s="52"/>
      <c r="H128" s="5"/>
      <c r="I128" s="5"/>
      <c r="J128" s="5"/>
      <c r="K128" s="5"/>
      <c r="L128" s="5"/>
      <c r="M128" s="5"/>
      <c r="N128" s="5"/>
    </row>
    <row r="129" spans="2:14" s="7" customFormat="1" ht="9">
      <c r="B129" s="205"/>
      <c r="D129" s="53"/>
      <c r="E129" s="4"/>
      <c r="F129" s="4"/>
      <c r="G129" s="52"/>
      <c r="H129" s="5"/>
      <c r="I129" s="5"/>
      <c r="J129" s="5"/>
      <c r="K129" s="5"/>
      <c r="L129" s="5"/>
      <c r="M129" s="5"/>
      <c r="N129" s="5"/>
    </row>
    <row r="130" spans="2:14" s="7" customFormat="1" ht="9">
      <c r="B130" s="205"/>
      <c r="D130" s="53"/>
      <c r="E130" s="4"/>
      <c r="F130" s="4"/>
      <c r="G130" s="52"/>
      <c r="H130" s="5"/>
      <c r="I130" s="5"/>
      <c r="J130" s="5"/>
      <c r="K130" s="5"/>
      <c r="L130" s="5"/>
      <c r="M130" s="5"/>
      <c r="N130" s="5"/>
    </row>
    <row r="131" spans="2:14" s="7" customFormat="1" ht="9">
      <c r="B131" s="205"/>
      <c r="D131" s="53"/>
      <c r="E131" s="4"/>
      <c r="F131" s="4"/>
      <c r="G131" s="52"/>
      <c r="H131" s="5"/>
      <c r="I131" s="5"/>
      <c r="J131" s="5"/>
      <c r="K131" s="5"/>
      <c r="L131" s="5"/>
      <c r="M131" s="5"/>
      <c r="N131" s="5"/>
    </row>
    <row r="132" spans="2:14" s="7" customFormat="1" ht="9">
      <c r="B132" s="205"/>
      <c r="D132" s="53"/>
      <c r="E132" s="4"/>
      <c r="F132" s="4"/>
      <c r="G132" s="52"/>
      <c r="H132" s="5"/>
      <c r="I132" s="5"/>
      <c r="J132" s="5"/>
      <c r="K132" s="5"/>
      <c r="L132" s="5"/>
      <c r="M132" s="5"/>
      <c r="N132" s="5"/>
    </row>
    <row r="133" spans="2:14" s="7" customFormat="1" ht="9">
      <c r="B133" s="205"/>
      <c r="D133" s="53"/>
      <c r="E133" s="4"/>
      <c r="F133" s="4"/>
      <c r="G133" s="52"/>
      <c r="H133" s="5"/>
      <c r="I133" s="5"/>
      <c r="J133" s="5"/>
      <c r="K133" s="5"/>
      <c r="L133" s="5"/>
      <c r="M133" s="5"/>
      <c r="N133" s="5"/>
    </row>
    <row r="134" spans="2:14" s="7" customFormat="1" ht="9">
      <c r="B134" s="205"/>
      <c r="D134" s="53"/>
      <c r="E134" s="4"/>
      <c r="F134" s="4"/>
      <c r="G134" s="52"/>
      <c r="H134" s="5"/>
      <c r="I134" s="5"/>
      <c r="J134" s="5"/>
      <c r="K134" s="5"/>
      <c r="L134" s="5"/>
      <c r="M134" s="5"/>
      <c r="N134" s="5"/>
    </row>
    <row r="135" spans="2:14" s="7" customFormat="1" ht="9">
      <c r="B135" s="205"/>
      <c r="D135" s="53"/>
      <c r="E135" s="4"/>
      <c r="F135" s="4"/>
      <c r="G135" s="52"/>
      <c r="H135" s="5"/>
      <c r="I135" s="5"/>
      <c r="J135" s="5"/>
      <c r="K135" s="5"/>
      <c r="L135" s="5"/>
      <c r="M135" s="5"/>
      <c r="N135" s="5"/>
    </row>
    <row r="136" spans="2:14" s="7" customFormat="1" ht="9">
      <c r="B136" s="205"/>
      <c r="D136" s="53"/>
      <c r="E136" s="4"/>
      <c r="F136" s="4"/>
      <c r="G136" s="52"/>
      <c r="H136" s="5"/>
      <c r="I136" s="5"/>
      <c r="J136" s="5"/>
      <c r="K136" s="5"/>
      <c r="L136" s="5"/>
      <c r="M136" s="5"/>
      <c r="N136" s="5"/>
    </row>
    <row r="137" spans="2:14" s="7" customFormat="1" ht="9">
      <c r="B137" s="205"/>
      <c r="D137" s="53"/>
      <c r="E137" s="4"/>
      <c r="F137" s="4"/>
      <c r="G137" s="52"/>
      <c r="H137" s="5"/>
      <c r="I137" s="5"/>
      <c r="J137" s="5"/>
      <c r="K137" s="5"/>
      <c r="L137" s="5"/>
      <c r="M137" s="5"/>
      <c r="N137" s="5"/>
    </row>
    <row r="138" spans="2:14" s="7" customFormat="1" ht="9">
      <c r="B138" s="205"/>
      <c r="D138" s="53"/>
      <c r="E138" s="4"/>
      <c r="F138" s="4"/>
      <c r="G138" s="52"/>
      <c r="H138" s="5"/>
      <c r="I138" s="5"/>
      <c r="J138" s="5"/>
      <c r="K138" s="5"/>
      <c r="L138" s="5"/>
      <c r="M138" s="5"/>
      <c r="N138" s="5"/>
    </row>
    <row r="139" spans="2:14" s="7" customFormat="1" ht="9">
      <c r="B139" s="205"/>
      <c r="D139" s="53"/>
      <c r="E139" s="4"/>
      <c r="F139" s="4"/>
      <c r="G139" s="52"/>
      <c r="H139" s="5"/>
      <c r="I139" s="5"/>
      <c r="J139" s="5"/>
      <c r="K139" s="5"/>
      <c r="L139" s="5"/>
      <c r="M139" s="5"/>
      <c r="N139" s="5"/>
    </row>
    <row r="140" spans="2:14" s="7" customFormat="1" ht="9">
      <c r="B140" s="205"/>
      <c r="D140" s="53"/>
      <c r="E140" s="4"/>
      <c r="F140" s="4"/>
      <c r="G140" s="52"/>
      <c r="H140" s="5"/>
      <c r="I140" s="5"/>
      <c r="J140" s="5"/>
      <c r="K140" s="5"/>
      <c r="L140" s="5"/>
      <c r="M140" s="5"/>
      <c r="N140" s="5"/>
    </row>
    <row r="141" spans="2:14" s="7" customFormat="1" ht="9">
      <c r="B141" s="205"/>
      <c r="D141" s="53"/>
      <c r="E141" s="4"/>
      <c r="F141" s="4"/>
      <c r="G141" s="52"/>
      <c r="H141" s="5"/>
      <c r="I141" s="5"/>
      <c r="J141" s="5"/>
      <c r="K141" s="5"/>
      <c r="L141" s="5"/>
      <c r="M141" s="5"/>
      <c r="N141" s="5"/>
    </row>
    <row r="142" spans="2:14" s="7" customFormat="1" ht="9">
      <c r="B142" s="205"/>
      <c r="D142" s="53"/>
      <c r="E142" s="4"/>
      <c r="F142" s="4"/>
      <c r="G142" s="52"/>
      <c r="H142" s="5"/>
      <c r="I142" s="5"/>
      <c r="J142" s="5"/>
      <c r="K142" s="5"/>
      <c r="L142" s="5"/>
      <c r="M142" s="5"/>
      <c r="N142" s="5"/>
    </row>
    <row r="143" spans="2:14" s="7" customFormat="1" ht="9">
      <c r="B143" s="205"/>
      <c r="D143" s="53"/>
      <c r="E143" s="4"/>
      <c r="F143" s="4"/>
      <c r="G143" s="52"/>
      <c r="H143" s="5"/>
      <c r="I143" s="5"/>
      <c r="J143" s="5"/>
      <c r="K143" s="5"/>
      <c r="L143" s="5"/>
      <c r="M143" s="5"/>
      <c r="N143" s="5"/>
    </row>
    <row r="144" spans="2:14" s="7" customFormat="1" ht="9">
      <c r="B144" s="205"/>
      <c r="D144" s="53"/>
      <c r="E144" s="4"/>
      <c r="F144" s="4"/>
      <c r="G144" s="52"/>
      <c r="H144" s="5"/>
      <c r="I144" s="5"/>
      <c r="J144" s="5"/>
      <c r="K144" s="5"/>
      <c r="L144" s="5"/>
      <c r="M144" s="5"/>
      <c r="N144" s="5"/>
    </row>
    <row r="145" spans="2:14" s="7" customFormat="1" ht="9">
      <c r="B145" s="205"/>
      <c r="D145" s="53"/>
      <c r="E145" s="4"/>
      <c r="F145" s="4"/>
      <c r="G145" s="52"/>
      <c r="H145" s="5"/>
      <c r="I145" s="5"/>
      <c r="J145" s="5"/>
      <c r="K145" s="5"/>
      <c r="L145" s="5"/>
      <c r="M145" s="5"/>
      <c r="N145" s="5"/>
    </row>
    <row r="146" spans="2:14" s="7" customFormat="1" ht="9">
      <c r="B146" s="205"/>
      <c r="D146" s="53"/>
      <c r="E146" s="4"/>
      <c r="F146" s="4"/>
      <c r="G146" s="52"/>
      <c r="H146" s="5"/>
      <c r="I146" s="5"/>
      <c r="J146" s="5"/>
      <c r="K146" s="5"/>
      <c r="L146" s="5"/>
      <c r="M146" s="5"/>
      <c r="N146" s="5"/>
    </row>
    <row r="147" spans="2:14" s="7" customFormat="1" ht="9">
      <c r="B147" s="205"/>
      <c r="D147" s="53"/>
      <c r="E147" s="4"/>
      <c r="F147" s="4"/>
      <c r="G147" s="52"/>
      <c r="H147" s="5"/>
      <c r="I147" s="5"/>
      <c r="J147" s="5"/>
      <c r="K147" s="5"/>
      <c r="L147" s="5"/>
      <c r="M147" s="5"/>
      <c r="N147" s="5"/>
    </row>
    <row r="148" spans="2:14" s="7" customFormat="1" ht="9">
      <c r="B148" s="205"/>
      <c r="D148" s="53"/>
      <c r="E148" s="4"/>
      <c r="F148" s="4"/>
      <c r="G148" s="52"/>
      <c r="H148" s="5"/>
      <c r="I148" s="5"/>
      <c r="J148" s="5"/>
      <c r="K148" s="5"/>
      <c r="L148" s="5"/>
      <c r="M148" s="5"/>
      <c r="N148" s="5"/>
    </row>
    <row r="149" spans="2:14" s="7" customFormat="1" ht="9">
      <c r="B149" s="205"/>
      <c r="D149" s="53"/>
      <c r="E149" s="4"/>
      <c r="F149" s="4"/>
      <c r="G149" s="52"/>
      <c r="H149" s="5"/>
      <c r="I149" s="5"/>
      <c r="J149" s="5"/>
      <c r="K149" s="5"/>
      <c r="L149" s="5"/>
      <c r="M149" s="5"/>
      <c r="N149" s="5"/>
    </row>
    <row r="150" spans="2:14" s="7" customFormat="1" ht="9">
      <c r="B150" s="205"/>
      <c r="D150" s="53"/>
      <c r="E150" s="4"/>
      <c r="F150" s="4"/>
      <c r="G150" s="52"/>
      <c r="H150" s="5"/>
      <c r="I150" s="5"/>
      <c r="J150" s="5"/>
      <c r="K150" s="5"/>
      <c r="L150" s="5"/>
      <c r="M150" s="5"/>
      <c r="N150" s="5"/>
    </row>
    <row r="151" spans="2:14" s="7" customFormat="1" ht="9">
      <c r="B151" s="205"/>
      <c r="D151" s="53"/>
      <c r="E151" s="4"/>
      <c r="F151" s="4"/>
      <c r="G151" s="52"/>
      <c r="H151" s="5"/>
      <c r="I151" s="5"/>
      <c r="J151" s="5"/>
      <c r="K151" s="5"/>
      <c r="L151" s="5"/>
      <c r="M151" s="5"/>
      <c r="N151" s="5"/>
    </row>
    <row r="152" spans="2:14" s="7" customFormat="1" ht="9">
      <c r="B152" s="205"/>
      <c r="D152" s="53"/>
      <c r="E152" s="4"/>
      <c r="F152" s="4"/>
      <c r="G152" s="52"/>
      <c r="H152" s="5"/>
      <c r="I152" s="5"/>
      <c r="J152" s="5"/>
      <c r="K152" s="5"/>
      <c r="L152" s="5"/>
      <c r="M152" s="5"/>
      <c r="N152" s="5"/>
    </row>
    <row r="153" spans="2:14" s="7" customFormat="1" ht="9">
      <c r="B153" s="205"/>
      <c r="D153" s="53"/>
      <c r="E153" s="4"/>
      <c r="F153" s="4"/>
      <c r="G153" s="52"/>
      <c r="H153" s="5"/>
      <c r="I153" s="5"/>
      <c r="J153" s="5"/>
      <c r="K153" s="5"/>
      <c r="L153" s="5"/>
      <c r="M153" s="5"/>
      <c r="N153" s="5"/>
    </row>
    <row r="154" spans="2:14" s="7" customFormat="1" ht="9">
      <c r="B154" s="205"/>
      <c r="D154" s="53"/>
      <c r="E154" s="4"/>
      <c r="F154" s="4"/>
      <c r="G154" s="52"/>
      <c r="H154" s="5"/>
      <c r="I154" s="5"/>
      <c r="J154" s="5"/>
      <c r="K154" s="5"/>
      <c r="L154" s="5"/>
      <c r="M154" s="5"/>
      <c r="N154" s="5"/>
    </row>
    <row r="155" spans="2:14" s="7" customFormat="1" ht="9">
      <c r="B155" s="205"/>
      <c r="D155" s="53"/>
      <c r="E155" s="4"/>
      <c r="F155" s="4"/>
      <c r="G155" s="52"/>
      <c r="H155" s="5"/>
      <c r="I155" s="5"/>
      <c r="J155" s="5"/>
      <c r="K155" s="5"/>
      <c r="L155" s="5"/>
      <c r="M155" s="5"/>
      <c r="N155" s="5"/>
    </row>
    <row r="156" spans="2:14" s="7" customFormat="1" ht="9">
      <c r="B156" s="205"/>
      <c r="D156" s="53"/>
      <c r="E156" s="4"/>
      <c r="F156" s="4"/>
      <c r="G156" s="52"/>
      <c r="H156" s="5"/>
      <c r="I156" s="5"/>
      <c r="J156" s="5"/>
      <c r="K156" s="5"/>
      <c r="L156" s="5"/>
      <c r="M156" s="5"/>
      <c r="N156" s="5"/>
    </row>
    <row r="157" spans="2:14" s="7" customFormat="1" ht="9">
      <c r="B157" s="205"/>
      <c r="D157" s="53"/>
      <c r="E157" s="4"/>
      <c r="F157" s="4"/>
      <c r="G157" s="52"/>
      <c r="H157" s="5"/>
      <c r="I157" s="5"/>
      <c r="J157" s="5"/>
      <c r="K157" s="5"/>
      <c r="L157" s="5"/>
      <c r="M157" s="5"/>
      <c r="N157" s="5"/>
    </row>
    <row r="158" spans="2:14" s="7" customFormat="1" ht="9">
      <c r="B158" s="205"/>
      <c r="D158" s="53"/>
      <c r="E158" s="4"/>
      <c r="F158" s="4"/>
      <c r="G158" s="52"/>
      <c r="H158" s="5"/>
      <c r="I158" s="5"/>
      <c r="J158" s="5"/>
      <c r="K158" s="5"/>
      <c r="L158" s="5"/>
      <c r="M158" s="5"/>
      <c r="N158" s="5"/>
    </row>
    <row r="159" spans="2:14" s="7" customFormat="1" ht="9">
      <c r="B159" s="205"/>
      <c r="D159" s="53"/>
      <c r="E159" s="4"/>
      <c r="F159" s="4"/>
      <c r="G159" s="52"/>
      <c r="H159" s="5"/>
      <c r="I159" s="5"/>
      <c r="J159" s="5"/>
      <c r="K159" s="5"/>
      <c r="L159" s="5"/>
      <c r="M159" s="5"/>
      <c r="N159" s="5"/>
    </row>
    <row r="160" spans="2:14" s="7" customFormat="1" ht="9">
      <c r="B160" s="205"/>
      <c r="D160" s="53"/>
      <c r="E160" s="4"/>
      <c r="F160" s="4"/>
      <c r="G160" s="52"/>
      <c r="H160" s="5"/>
      <c r="I160" s="5"/>
      <c r="J160" s="5"/>
      <c r="K160" s="5"/>
      <c r="L160" s="5"/>
      <c r="M160" s="5"/>
      <c r="N160" s="5"/>
    </row>
    <row r="161" spans="2:14" s="7" customFormat="1" ht="9">
      <c r="B161" s="205"/>
      <c r="D161" s="53"/>
      <c r="E161" s="4"/>
      <c r="F161" s="4"/>
      <c r="G161" s="52"/>
      <c r="H161" s="5"/>
      <c r="I161" s="5"/>
      <c r="J161" s="5"/>
      <c r="K161" s="5"/>
      <c r="L161" s="5"/>
      <c r="M161" s="5"/>
      <c r="N161" s="5"/>
    </row>
    <row r="162" spans="2:14" s="7" customFormat="1" ht="9">
      <c r="B162" s="205"/>
      <c r="D162" s="53"/>
      <c r="E162" s="4"/>
      <c r="F162" s="4"/>
      <c r="G162" s="52"/>
      <c r="H162" s="5"/>
      <c r="I162" s="5"/>
      <c r="J162" s="5"/>
      <c r="K162" s="5"/>
      <c r="L162" s="5"/>
      <c r="M162" s="5"/>
      <c r="N162" s="5"/>
    </row>
    <row r="163" spans="2:14" s="7" customFormat="1" ht="9">
      <c r="B163" s="205"/>
      <c r="D163" s="53"/>
      <c r="E163" s="4"/>
      <c r="F163" s="4"/>
      <c r="G163" s="52"/>
      <c r="H163" s="5"/>
      <c r="I163" s="5"/>
      <c r="J163" s="5"/>
      <c r="K163" s="5"/>
      <c r="L163" s="5"/>
      <c r="M163" s="5"/>
      <c r="N163" s="5"/>
    </row>
    <row r="164" spans="2:14" s="7" customFormat="1" ht="9">
      <c r="B164" s="205"/>
      <c r="D164" s="53"/>
      <c r="E164" s="4"/>
      <c r="F164" s="4"/>
      <c r="G164" s="52"/>
      <c r="H164" s="5"/>
      <c r="I164" s="5"/>
      <c r="J164" s="5"/>
      <c r="K164" s="5"/>
      <c r="L164" s="5"/>
      <c r="M164" s="5"/>
      <c r="N164" s="5"/>
    </row>
    <row r="165" spans="2:14" s="7" customFormat="1" ht="9">
      <c r="B165" s="205"/>
      <c r="D165" s="53"/>
      <c r="E165" s="4"/>
      <c r="F165" s="4"/>
      <c r="G165" s="52"/>
      <c r="H165" s="5"/>
      <c r="I165" s="5"/>
      <c r="J165" s="5"/>
      <c r="K165" s="5"/>
      <c r="L165" s="5"/>
      <c r="M165" s="5"/>
      <c r="N165" s="5"/>
    </row>
    <row r="166" spans="2:14" s="7" customFormat="1" ht="9">
      <c r="B166" s="205"/>
      <c r="D166" s="53"/>
      <c r="E166" s="4"/>
      <c r="F166" s="4"/>
      <c r="G166" s="52"/>
      <c r="H166" s="5"/>
      <c r="I166" s="5"/>
      <c r="J166" s="5"/>
      <c r="K166" s="5"/>
      <c r="L166" s="5"/>
      <c r="M166" s="5"/>
      <c r="N166" s="5"/>
    </row>
    <row r="167" spans="2:14" s="7" customFormat="1" ht="9">
      <c r="B167" s="205"/>
      <c r="D167" s="53"/>
      <c r="E167" s="4"/>
      <c r="F167" s="4"/>
      <c r="G167" s="52"/>
      <c r="H167" s="5"/>
      <c r="I167" s="5"/>
      <c r="J167" s="5"/>
      <c r="K167" s="5"/>
      <c r="L167" s="5"/>
      <c r="M167" s="5"/>
      <c r="N167" s="5"/>
    </row>
    <row r="168" spans="2:14" s="7" customFormat="1" ht="9">
      <c r="B168" s="205"/>
      <c r="D168" s="53"/>
      <c r="E168" s="4"/>
      <c r="F168" s="4"/>
      <c r="G168" s="52"/>
      <c r="H168" s="5"/>
      <c r="I168" s="5"/>
      <c r="J168" s="5"/>
      <c r="K168" s="5"/>
      <c r="L168" s="5"/>
      <c r="M168" s="5"/>
      <c r="N168" s="5"/>
    </row>
    <row r="169" spans="2:14" s="7" customFormat="1" ht="9">
      <c r="B169" s="205"/>
      <c r="D169" s="53"/>
      <c r="E169" s="4"/>
      <c r="F169" s="4"/>
      <c r="G169" s="52"/>
      <c r="H169" s="5"/>
      <c r="I169" s="5"/>
      <c r="J169" s="5"/>
      <c r="K169" s="5"/>
      <c r="L169" s="5"/>
      <c r="M169" s="5"/>
      <c r="N169" s="5"/>
    </row>
    <row r="170" spans="2:14" s="7" customFormat="1" ht="9">
      <c r="B170" s="205"/>
      <c r="D170" s="53"/>
      <c r="E170" s="4"/>
      <c r="F170" s="4"/>
      <c r="G170" s="52"/>
      <c r="H170" s="5"/>
      <c r="I170" s="5"/>
      <c r="J170" s="5"/>
      <c r="K170" s="5"/>
      <c r="L170" s="5"/>
      <c r="M170" s="5"/>
      <c r="N170" s="5"/>
    </row>
    <row r="171" spans="2:14" s="7" customFormat="1" ht="9">
      <c r="B171" s="205"/>
      <c r="D171" s="53"/>
      <c r="E171" s="4"/>
      <c r="F171" s="4"/>
      <c r="G171" s="52"/>
      <c r="H171" s="5"/>
      <c r="I171" s="5"/>
      <c r="J171" s="5"/>
      <c r="K171" s="5"/>
      <c r="L171" s="5"/>
      <c r="M171" s="5"/>
      <c r="N171" s="5"/>
    </row>
    <row r="172" spans="2:14" s="7" customFormat="1" ht="9">
      <c r="B172" s="205"/>
      <c r="D172" s="53"/>
      <c r="E172" s="4"/>
      <c r="F172" s="4"/>
      <c r="G172" s="52"/>
      <c r="H172" s="5"/>
      <c r="I172" s="5"/>
      <c r="J172" s="5"/>
      <c r="K172" s="5"/>
      <c r="L172" s="5"/>
      <c r="M172" s="5"/>
      <c r="N172" s="5"/>
    </row>
    <row r="173" spans="2:14" s="7" customFormat="1" ht="9">
      <c r="B173" s="205"/>
      <c r="D173" s="53"/>
      <c r="E173" s="4"/>
      <c r="F173" s="4"/>
      <c r="G173" s="52"/>
      <c r="H173" s="5"/>
      <c r="I173" s="5"/>
      <c r="J173" s="5"/>
      <c r="K173" s="5"/>
      <c r="L173" s="5"/>
      <c r="M173" s="5"/>
      <c r="N173" s="5"/>
    </row>
    <row r="174" spans="2:14" s="7" customFormat="1" ht="9">
      <c r="B174" s="205"/>
      <c r="D174" s="53"/>
      <c r="E174" s="4"/>
      <c r="F174" s="4"/>
      <c r="G174" s="52"/>
      <c r="H174" s="5"/>
      <c r="I174" s="5"/>
      <c r="J174" s="5"/>
      <c r="K174" s="5"/>
      <c r="L174" s="5"/>
      <c r="M174" s="5"/>
      <c r="N174" s="5"/>
    </row>
    <row r="175" spans="2:14" s="7" customFormat="1" ht="9">
      <c r="B175" s="205"/>
      <c r="D175" s="53"/>
      <c r="E175" s="4"/>
      <c r="F175" s="4"/>
      <c r="G175" s="52"/>
      <c r="H175" s="5"/>
      <c r="I175" s="5"/>
      <c r="J175" s="5"/>
      <c r="K175" s="5"/>
      <c r="L175" s="5"/>
      <c r="M175" s="5"/>
      <c r="N175" s="5"/>
    </row>
    <row r="176" spans="2:14" s="7" customFormat="1" ht="9">
      <c r="B176" s="205"/>
      <c r="D176" s="53"/>
      <c r="E176" s="4"/>
      <c r="F176" s="4"/>
      <c r="G176" s="52"/>
      <c r="H176" s="5"/>
      <c r="I176" s="5"/>
      <c r="J176" s="5"/>
      <c r="K176" s="5"/>
      <c r="L176" s="5"/>
      <c r="M176" s="5"/>
      <c r="N176" s="5"/>
    </row>
    <row r="177" spans="2:14" s="7" customFormat="1" ht="9">
      <c r="B177" s="205"/>
      <c r="D177" s="53"/>
      <c r="E177" s="4"/>
      <c r="F177" s="4"/>
      <c r="G177" s="52"/>
      <c r="H177" s="5"/>
      <c r="I177" s="5"/>
      <c r="J177" s="5"/>
      <c r="K177" s="5"/>
      <c r="L177" s="5"/>
      <c r="M177" s="5"/>
      <c r="N177" s="5"/>
    </row>
    <row r="178" spans="2:14" s="7" customFormat="1" ht="9">
      <c r="B178" s="205"/>
      <c r="D178" s="53"/>
      <c r="E178" s="4"/>
      <c r="F178" s="4"/>
      <c r="G178" s="52"/>
      <c r="H178" s="5"/>
      <c r="I178" s="5"/>
      <c r="J178" s="5"/>
      <c r="K178" s="5"/>
      <c r="L178" s="5"/>
      <c r="M178" s="5"/>
      <c r="N178" s="5"/>
    </row>
    <row r="179" spans="2:14" s="7" customFormat="1" ht="9">
      <c r="B179" s="205"/>
      <c r="D179" s="53"/>
      <c r="E179" s="4"/>
      <c r="F179" s="4"/>
      <c r="G179" s="52"/>
      <c r="H179" s="5"/>
      <c r="I179" s="5"/>
      <c r="J179" s="5"/>
      <c r="K179" s="5"/>
      <c r="L179" s="5"/>
      <c r="M179" s="5"/>
      <c r="N179" s="5"/>
    </row>
    <row r="180" spans="2:14" s="7" customFormat="1" ht="9">
      <c r="B180" s="205"/>
      <c r="D180" s="53"/>
      <c r="E180" s="4"/>
      <c r="F180" s="4"/>
      <c r="G180" s="52"/>
      <c r="H180" s="5"/>
      <c r="I180" s="5"/>
      <c r="J180" s="5"/>
      <c r="K180" s="5"/>
      <c r="L180" s="5"/>
      <c r="M180" s="5"/>
      <c r="N180" s="5"/>
    </row>
    <row r="181" spans="2:14" s="7" customFormat="1" ht="9">
      <c r="B181" s="205"/>
      <c r="D181" s="53"/>
      <c r="E181" s="4"/>
      <c r="F181" s="4"/>
      <c r="G181" s="52"/>
      <c r="H181" s="5"/>
      <c r="I181" s="5"/>
      <c r="J181" s="5"/>
      <c r="K181" s="5"/>
      <c r="L181" s="5"/>
      <c r="M181" s="5"/>
      <c r="N181" s="5"/>
    </row>
    <row r="182" spans="2:14" s="7" customFormat="1" ht="9">
      <c r="B182" s="205"/>
      <c r="D182" s="53"/>
      <c r="E182" s="4"/>
      <c r="F182" s="4"/>
      <c r="G182" s="52"/>
      <c r="H182" s="5"/>
      <c r="I182" s="5"/>
      <c r="J182" s="5"/>
      <c r="K182" s="5"/>
      <c r="L182" s="5"/>
      <c r="M182" s="5"/>
      <c r="N182" s="5"/>
    </row>
    <row r="183" spans="2:14" s="7" customFormat="1" ht="9">
      <c r="B183" s="205"/>
      <c r="D183" s="53"/>
      <c r="E183" s="4"/>
      <c r="F183" s="4"/>
      <c r="G183" s="52"/>
      <c r="H183" s="5"/>
      <c r="I183" s="5"/>
      <c r="J183" s="5"/>
      <c r="K183" s="5"/>
      <c r="L183" s="5"/>
      <c r="M183" s="5"/>
      <c r="N183" s="5"/>
    </row>
  </sheetData>
  <sheetProtection/>
  <mergeCells count="11">
    <mergeCell ref="C115:F115"/>
    <mergeCell ref="C106:F106"/>
    <mergeCell ref="C113:F113"/>
    <mergeCell ref="B5:B7"/>
    <mergeCell ref="C107:G107"/>
    <mergeCell ref="C111:H111"/>
    <mergeCell ref="C3:F3"/>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6" man="1"/>
  </rowBreaks>
</worksheet>
</file>

<file path=xl/worksheets/sheet35.xml><?xml version="1.0" encoding="utf-8"?>
<worksheet xmlns="http://schemas.openxmlformats.org/spreadsheetml/2006/main" xmlns:r="http://schemas.openxmlformats.org/officeDocument/2006/relationships">
  <dimension ref="A2:O180"/>
  <sheetViews>
    <sheetView showZeros="0" zoomScaleSheetLayoutView="16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1883</v>
      </c>
    </row>
    <row r="3" spans="2:6" ht="31.5" customHeight="1">
      <c r="B3" s="2" t="s">
        <v>27</v>
      </c>
      <c r="C3" s="362" t="s">
        <v>300</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2630</v>
      </c>
      <c r="F9" s="295" t="s">
        <v>93</v>
      </c>
      <c r="G9" s="52"/>
    </row>
    <row r="10" spans="2:7" s="5" customFormat="1" ht="10.5" customHeight="1">
      <c r="B10" s="227" t="s">
        <v>262</v>
      </c>
      <c r="C10" s="222" t="s">
        <v>458</v>
      </c>
      <c r="D10" s="232" t="s">
        <v>192</v>
      </c>
      <c r="E10" s="214">
        <v>377</v>
      </c>
      <c r="F10" s="215" t="s">
        <v>93</v>
      </c>
      <c r="G10" s="52"/>
    </row>
    <row r="11" spans="2:7" s="5" customFormat="1" ht="10.5" customHeight="1">
      <c r="B11" s="238" t="s">
        <v>266</v>
      </c>
      <c r="C11" s="222" t="s">
        <v>218</v>
      </c>
      <c r="D11" s="232" t="s">
        <v>192</v>
      </c>
      <c r="E11" s="214">
        <v>33823</v>
      </c>
      <c r="F11" s="215" t="s">
        <v>93</v>
      </c>
      <c r="G11" s="52"/>
    </row>
    <row r="12" spans="2:7" s="5" customFormat="1" ht="30" customHeight="1">
      <c r="B12" s="227" t="s">
        <v>262</v>
      </c>
      <c r="C12" s="222" t="s">
        <v>451</v>
      </c>
      <c r="D12" s="232" t="s">
        <v>192</v>
      </c>
      <c r="E12" s="214">
        <v>4728</v>
      </c>
      <c r="F12" s="215" t="s">
        <v>93</v>
      </c>
      <c r="G12" s="52"/>
    </row>
    <row r="13" spans="2:7" s="5" customFormat="1" ht="10.5" customHeight="1">
      <c r="B13" s="227">
        <v>3</v>
      </c>
      <c r="C13" s="222" t="s">
        <v>219</v>
      </c>
      <c r="D13" s="232" t="s">
        <v>192</v>
      </c>
      <c r="E13" s="214">
        <v>7031</v>
      </c>
      <c r="F13" s="215" t="s">
        <v>93</v>
      </c>
      <c r="G13" s="52"/>
    </row>
    <row r="14" spans="2:7" s="5" customFormat="1" ht="10.5" customHeight="1">
      <c r="B14" s="227">
        <v>4</v>
      </c>
      <c r="C14" s="222" t="s">
        <v>9</v>
      </c>
      <c r="D14" s="232" t="s">
        <v>192</v>
      </c>
      <c r="E14" s="214">
        <v>273854</v>
      </c>
      <c r="F14" s="215">
        <v>1393371</v>
      </c>
      <c r="G14" s="52"/>
    </row>
    <row r="15" spans="2:7" s="5" customFormat="1" ht="10.5" customHeight="1">
      <c r="B15" s="227">
        <v>5</v>
      </c>
      <c r="C15" s="222" t="s">
        <v>283</v>
      </c>
      <c r="D15" s="232" t="s">
        <v>192</v>
      </c>
      <c r="E15" s="214">
        <v>15571</v>
      </c>
      <c r="F15" s="215">
        <v>52880</v>
      </c>
      <c r="G15" s="52"/>
    </row>
    <row r="16" spans="2:7" s="5" customFormat="1" ht="10.5" customHeight="1">
      <c r="B16" s="227">
        <v>6</v>
      </c>
      <c r="C16" s="222" t="s">
        <v>5</v>
      </c>
      <c r="D16" s="232" t="s">
        <v>192</v>
      </c>
      <c r="E16" s="214">
        <v>273</v>
      </c>
      <c r="F16" s="215">
        <v>361</v>
      </c>
      <c r="G16" s="52"/>
    </row>
    <row r="17" spans="2:7" s="5" customFormat="1" ht="10.5" customHeight="1">
      <c r="B17" s="227">
        <v>7</v>
      </c>
      <c r="C17" s="222" t="s">
        <v>10</v>
      </c>
      <c r="D17" s="232" t="s">
        <v>192</v>
      </c>
      <c r="E17" s="214">
        <v>17</v>
      </c>
      <c r="F17" s="215">
        <v>25</v>
      </c>
      <c r="G17" s="52"/>
    </row>
    <row r="18" spans="2:7" s="5" customFormat="1" ht="10.5" customHeight="1">
      <c r="B18" s="227">
        <v>8</v>
      </c>
      <c r="C18" s="222" t="s">
        <v>4</v>
      </c>
      <c r="D18" s="232" t="s">
        <v>192</v>
      </c>
      <c r="E18" s="214">
        <v>803433</v>
      </c>
      <c r="F18" s="215">
        <v>1349767</v>
      </c>
      <c r="G18" s="52"/>
    </row>
    <row r="19" spans="2:7" s="5" customFormat="1" ht="10.5" customHeight="1">
      <c r="B19" s="227">
        <v>9</v>
      </c>
      <c r="C19" s="222" t="s">
        <v>6</v>
      </c>
      <c r="D19" s="232" t="s">
        <v>192</v>
      </c>
      <c r="E19" s="214">
        <v>8704</v>
      </c>
      <c r="F19" s="215">
        <v>6476</v>
      </c>
      <c r="G19" s="52"/>
    </row>
    <row r="20" spans="2:7" s="5" customFormat="1" ht="10.5" customHeight="1">
      <c r="B20" s="227">
        <v>10</v>
      </c>
      <c r="C20" s="222" t="s">
        <v>220</v>
      </c>
      <c r="D20" s="232" t="s">
        <v>0</v>
      </c>
      <c r="E20" s="214">
        <v>84454</v>
      </c>
      <c r="F20" s="215">
        <v>798279</v>
      </c>
      <c r="G20" s="52"/>
    </row>
    <row r="21" spans="2:7" s="5" customFormat="1" ht="10.5" customHeight="1">
      <c r="B21" s="227">
        <v>11</v>
      </c>
      <c r="C21" s="222" t="s">
        <v>101</v>
      </c>
      <c r="D21" s="232" t="s">
        <v>0</v>
      </c>
      <c r="E21" s="214">
        <v>148249.5</v>
      </c>
      <c r="F21" s="215">
        <v>249059</v>
      </c>
      <c r="G21" s="52"/>
    </row>
    <row r="22" spans="2:7" s="5" customFormat="1" ht="10.5" customHeight="1">
      <c r="B22" s="227">
        <v>12</v>
      </c>
      <c r="C22" s="222" t="s">
        <v>284</v>
      </c>
      <c r="D22" s="232" t="s">
        <v>0</v>
      </c>
      <c r="E22" s="214">
        <v>25361</v>
      </c>
      <c r="F22" s="215">
        <v>15978</v>
      </c>
      <c r="G22" s="52"/>
    </row>
    <row r="23" spans="2:7" s="5" customFormat="1" ht="10.5" customHeight="1">
      <c r="B23" s="227">
        <v>13</v>
      </c>
      <c r="C23" s="222" t="s">
        <v>221</v>
      </c>
      <c r="D23" s="232" t="s">
        <v>0</v>
      </c>
      <c r="E23" s="214">
        <v>43516.5</v>
      </c>
      <c r="F23" s="215">
        <v>18277</v>
      </c>
      <c r="G23" s="52"/>
    </row>
    <row r="24" spans="2:7" s="5" customFormat="1" ht="10.5" customHeight="1">
      <c r="B24" s="227">
        <v>14</v>
      </c>
      <c r="C24" s="222" t="s">
        <v>222</v>
      </c>
      <c r="D24" s="232" t="s">
        <v>0</v>
      </c>
      <c r="E24" s="214">
        <v>8988.5</v>
      </c>
      <c r="F24" s="215">
        <v>11326</v>
      </c>
      <c r="G24" s="52"/>
    </row>
    <row r="25" spans="2:7" s="5" customFormat="1" ht="10.5" customHeight="1">
      <c r="B25" s="227">
        <v>15</v>
      </c>
      <c r="C25" s="222" t="s">
        <v>223</v>
      </c>
      <c r="D25" s="232" t="s">
        <v>0</v>
      </c>
      <c r="E25" s="214">
        <v>155560.5</v>
      </c>
      <c r="F25" s="215">
        <v>392013</v>
      </c>
      <c r="G25" s="52"/>
    </row>
    <row r="26" spans="2:7" s="5" customFormat="1" ht="10.5" customHeight="1">
      <c r="B26" s="227" t="s">
        <v>263</v>
      </c>
      <c r="C26" s="222" t="s">
        <v>224</v>
      </c>
      <c r="D26" s="232" t="s">
        <v>225</v>
      </c>
      <c r="E26" s="214">
        <v>12702808</v>
      </c>
      <c r="F26" s="215">
        <v>419193</v>
      </c>
      <c r="G26" s="52"/>
    </row>
    <row r="27" spans="2:7" s="5" customFormat="1" ht="22.5" customHeight="1">
      <c r="B27" s="227" t="s">
        <v>264</v>
      </c>
      <c r="C27" s="222" t="s">
        <v>477</v>
      </c>
      <c r="D27" s="232" t="s">
        <v>225</v>
      </c>
      <c r="E27" s="214">
        <v>1709173</v>
      </c>
      <c r="F27" s="215">
        <v>100705</v>
      </c>
      <c r="G27" s="52"/>
    </row>
    <row r="28" spans="2:7" s="5" customFormat="1" ht="10.5" customHeight="1">
      <c r="B28" s="227" t="s">
        <v>267</v>
      </c>
      <c r="C28" s="222" t="s">
        <v>226</v>
      </c>
      <c r="D28" s="232" t="s">
        <v>225</v>
      </c>
      <c r="E28" s="214">
        <v>852940</v>
      </c>
      <c r="F28" s="215">
        <v>50255</v>
      </c>
      <c r="G28" s="52"/>
    </row>
    <row r="29" spans="2:7" s="5" customFormat="1" ht="10.5" customHeight="1">
      <c r="B29" s="227">
        <v>17</v>
      </c>
      <c r="C29" s="222" t="s">
        <v>227</v>
      </c>
      <c r="D29" s="232" t="s">
        <v>0</v>
      </c>
      <c r="E29" s="214">
        <v>695281</v>
      </c>
      <c r="F29" s="215">
        <v>87606</v>
      </c>
      <c r="G29" s="52"/>
    </row>
    <row r="30" spans="2:7" s="5" customFormat="1" ht="10.5" customHeight="1">
      <c r="B30" s="227">
        <v>18</v>
      </c>
      <c r="C30" s="222" t="s">
        <v>228</v>
      </c>
      <c r="D30" s="232" t="s">
        <v>79</v>
      </c>
      <c r="E30" s="214">
        <v>965703</v>
      </c>
      <c r="F30" s="215">
        <v>40560</v>
      </c>
      <c r="G30" s="52"/>
    </row>
    <row r="31" spans="2:7" s="5" customFormat="1" ht="10.5" customHeight="1">
      <c r="B31" s="227">
        <v>19</v>
      </c>
      <c r="C31" s="222" t="s">
        <v>12</v>
      </c>
      <c r="D31" s="232" t="s">
        <v>0</v>
      </c>
      <c r="E31" s="214">
        <v>1768.5</v>
      </c>
      <c r="F31" s="215">
        <v>4457</v>
      </c>
      <c r="G31" s="52"/>
    </row>
    <row r="32" spans="2:7" s="5" customFormat="1" ht="10.5" customHeight="1">
      <c r="B32" s="227">
        <v>20</v>
      </c>
      <c r="C32" s="222" t="s">
        <v>285</v>
      </c>
      <c r="D32" s="232" t="s">
        <v>0</v>
      </c>
      <c r="E32" s="214">
        <v>1050</v>
      </c>
      <c r="F32" s="215">
        <v>1984</v>
      </c>
      <c r="G32" s="52"/>
    </row>
    <row r="33" spans="2:7" s="5" customFormat="1" ht="10.5" customHeight="1">
      <c r="B33" s="227">
        <v>21</v>
      </c>
      <c r="C33" s="222" t="s">
        <v>48</v>
      </c>
      <c r="D33" s="232" t="s">
        <v>0</v>
      </c>
      <c r="E33" s="214">
        <v>10969.5</v>
      </c>
      <c r="F33" s="215">
        <v>6911</v>
      </c>
      <c r="G33" s="52"/>
    </row>
    <row r="34" spans="2:7" s="5" customFormat="1" ht="10.5" customHeight="1">
      <c r="B34" s="227">
        <v>22</v>
      </c>
      <c r="C34" s="222" t="s">
        <v>1</v>
      </c>
      <c r="D34" s="232" t="s">
        <v>0</v>
      </c>
      <c r="E34" s="214">
        <v>202167</v>
      </c>
      <c r="F34" s="215">
        <v>25473</v>
      </c>
      <c r="G34" s="52"/>
    </row>
    <row r="35" spans="2:7" s="5" customFormat="1" ht="10.5" customHeight="1">
      <c r="B35" s="227">
        <v>23</v>
      </c>
      <c r="C35" s="222" t="s">
        <v>14</v>
      </c>
      <c r="D35" s="232" t="s">
        <v>225</v>
      </c>
      <c r="E35" s="214">
        <v>31081</v>
      </c>
      <c r="F35" s="215">
        <v>1399</v>
      </c>
      <c r="G35" s="52"/>
    </row>
    <row r="36" spans="2:7" s="5" customFormat="1" ht="10.5" customHeight="1">
      <c r="B36" s="227" t="s">
        <v>268</v>
      </c>
      <c r="C36" s="222" t="s">
        <v>229</v>
      </c>
      <c r="D36" s="232" t="s">
        <v>0</v>
      </c>
      <c r="E36" s="214">
        <v>25877</v>
      </c>
      <c r="F36" s="215">
        <v>6521</v>
      </c>
      <c r="G36" s="52"/>
    </row>
    <row r="37" spans="2:7" s="5" customFormat="1" ht="10.5" customHeight="1">
      <c r="B37" s="227" t="s">
        <v>264</v>
      </c>
      <c r="C37" s="222" t="s">
        <v>230</v>
      </c>
      <c r="D37" s="232" t="s">
        <v>0</v>
      </c>
      <c r="E37" s="214">
        <v>1439</v>
      </c>
      <c r="F37" s="215">
        <v>363</v>
      </c>
      <c r="G37" s="52"/>
    </row>
    <row r="38" spans="2:7" s="5" customFormat="1" ht="22.5" customHeight="1">
      <c r="B38" s="227" t="s">
        <v>269</v>
      </c>
      <c r="C38" s="222" t="s">
        <v>231</v>
      </c>
      <c r="D38" s="232" t="s">
        <v>0</v>
      </c>
      <c r="E38" s="214">
        <v>10051</v>
      </c>
      <c r="F38" s="215">
        <v>1266</v>
      </c>
      <c r="G38" s="52"/>
    </row>
    <row r="39" spans="2:7" s="5" customFormat="1" ht="10.5" customHeight="1">
      <c r="B39" s="227" t="s">
        <v>264</v>
      </c>
      <c r="C39" s="222" t="s">
        <v>120</v>
      </c>
      <c r="D39" s="232" t="s">
        <v>0</v>
      </c>
      <c r="E39" s="214">
        <v>102930</v>
      </c>
      <c r="F39" s="215">
        <v>6793</v>
      </c>
      <c r="G39" s="52"/>
    </row>
    <row r="40" spans="2:7" s="5" customFormat="1" ht="10.5" customHeight="1">
      <c r="B40" s="227">
        <v>26</v>
      </c>
      <c r="C40" s="222" t="s">
        <v>174</v>
      </c>
      <c r="D40" s="232" t="s">
        <v>0</v>
      </c>
      <c r="E40" s="214">
        <v>3981</v>
      </c>
      <c r="F40" s="215">
        <v>167</v>
      </c>
      <c r="G40" s="52"/>
    </row>
    <row r="41" spans="2:7" s="5" customFormat="1" ht="10.5" customHeight="1">
      <c r="B41" s="227">
        <v>27</v>
      </c>
      <c r="C41" s="222" t="s">
        <v>286</v>
      </c>
      <c r="D41" s="232" t="s">
        <v>194</v>
      </c>
      <c r="E41" s="214">
        <v>3852.5</v>
      </c>
      <c r="F41" s="215">
        <v>162</v>
      </c>
      <c r="G41" s="52"/>
    </row>
    <row r="42" spans="2:7" s="5" customFormat="1" ht="22.5" customHeight="1">
      <c r="B42" s="227">
        <v>28</v>
      </c>
      <c r="C42" s="222" t="s">
        <v>452</v>
      </c>
      <c r="D42" s="232" t="s">
        <v>225</v>
      </c>
      <c r="E42" s="214">
        <v>531264</v>
      </c>
      <c r="F42" s="215">
        <v>23907</v>
      </c>
      <c r="G42" s="52"/>
    </row>
    <row r="43" spans="2:7" s="5" customFormat="1" ht="30.75" customHeight="1">
      <c r="B43" s="227">
        <v>29</v>
      </c>
      <c r="C43" s="222" t="s">
        <v>457</v>
      </c>
      <c r="D43" s="232" t="s">
        <v>225</v>
      </c>
      <c r="E43" s="214">
        <v>571876</v>
      </c>
      <c r="F43" s="215">
        <v>8578</v>
      </c>
      <c r="G43" s="52"/>
    </row>
    <row r="44" spans="2:7" s="5" customFormat="1" ht="10.5" customHeight="1">
      <c r="B44" s="227">
        <v>30</v>
      </c>
      <c r="C44" s="222" t="s">
        <v>17</v>
      </c>
      <c r="D44" s="232" t="s">
        <v>225</v>
      </c>
      <c r="E44" s="214">
        <v>1188737</v>
      </c>
      <c r="F44" s="215">
        <v>53493</v>
      </c>
      <c r="G44" s="52"/>
    </row>
    <row r="45" spans="2:7" s="5" customFormat="1" ht="22.5" customHeight="1">
      <c r="B45" s="227" t="s">
        <v>270</v>
      </c>
      <c r="C45" s="222" t="s">
        <v>453</v>
      </c>
      <c r="D45" s="232" t="s">
        <v>225</v>
      </c>
      <c r="E45" s="214">
        <v>58958662</v>
      </c>
      <c r="F45" s="215">
        <v>438652</v>
      </c>
      <c r="G45" s="52"/>
    </row>
    <row r="46" spans="2:7" s="5" customFormat="1" ht="10.5" customHeight="1">
      <c r="B46" s="227" t="s">
        <v>264</v>
      </c>
      <c r="C46" s="222" t="s">
        <v>232</v>
      </c>
      <c r="D46" s="232" t="s">
        <v>225</v>
      </c>
      <c r="E46" s="214">
        <v>1274594</v>
      </c>
      <c r="F46" s="215">
        <v>9483</v>
      </c>
      <c r="G46" s="52"/>
    </row>
    <row r="47" spans="2:7" s="5" customFormat="1" ht="10.5" customHeight="1">
      <c r="B47" s="227" t="s">
        <v>267</v>
      </c>
      <c r="C47" s="222" t="s">
        <v>233</v>
      </c>
      <c r="D47" s="232" t="s">
        <v>225</v>
      </c>
      <c r="E47" s="214">
        <v>18050437</v>
      </c>
      <c r="F47" s="215">
        <v>134295</v>
      </c>
      <c r="G47" s="52"/>
    </row>
    <row r="48" spans="2:7" s="5" customFormat="1" ht="10.5" customHeight="1">
      <c r="B48" s="227" t="s">
        <v>271</v>
      </c>
      <c r="C48" s="222" t="s">
        <v>234</v>
      </c>
      <c r="D48" s="232" t="s">
        <v>225</v>
      </c>
      <c r="E48" s="214">
        <v>55288</v>
      </c>
      <c r="F48" s="215">
        <v>411</v>
      </c>
      <c r="G48" s="52"/>
    </row>
    <row r="49" spans="2:7" s="5" customFormat="1" ht="10.5" customHeight="1">
      <c r="B49" s="227" t="s">
        <v>272</v>
      </c>
      <c r="C49" s="222" t="s">
        <v>235</v>
      </c>
      <c r="D49" s="232" t="s">
        <v>225</v>
      </c>
      <c r="E49" s="214" t="s">
        <v>93</v>
      </c>
      <c r="F49" s="215" t="s">
        <v>93</v>
      </c>
      <c r="G49" s="52"/>
    </row>
    <row r="50" spans="2:7" s="5" customFormat="1" ht="21.75" customHeight="1">
      <c r="B50" s="227">
        <v>32</v>
      </c>
      <c r="C50" s="222" t="s">
        <v>289</v>
      </c>
      <c r="D50" s="232" t="s">
        <v>225</v>
      </c>
      <c r="E50" s="214">
        <v>1585701</v>
      </c>
      <c r="F50" s="215">
        <v>8943</v>
      </c>
      <c r="G50" s="52"/>
    </row>
    <row r="51" spans="2:7" s="5" customFormat="1" ht="10.5" customHeight="1">
      <c r="B51" s="227">
        <v>33</v>
      </c>
      <c r="C51" s="222" t="s">
        <v>469</v>
      </c>
      <c r="D51" s="232" t="s">
        <v>225</v>
      </c>
      <c r="E51" s="214">
        <v>1464587</v>
      </c>
      <c r="F51" s="215">
        <v>9842</v>
      </c>
      <c r="G51" s="52"/>
    </row>
    <row r="52" spans="2:7" s="5" customFormat="1" ht="10.5" customHeight="1">
      <c r="B52" s="227">
        <v>34</v>
      </c>
      <c r="C52" s="222" t="s">
        <v>16</v>
      </c>
      <c r="D52" s="232" t="s">
        <v>225</v>
      </c>
      <c r="E52" s="214">
        <v>30345317</v>
      </c>
      <c r="F52" s="215">
        <v>182072</v>
      </c>
      <c r="G52" s="52"/>
    </row>
    <row r="53" spans="2:7" s="5" customFormat="1" ht="10.5" customHeight="1">
      <c r="B53" s="227" t="s">
        <v>273</v>
      </c>
      <c r="C53" s="222" t="s">
        <v>57</v>
      </c>
      <c r="D53" s="232" t="s">
        <v>225</v>
      </c>
      <c r="E53" s="214">
        <v>22183711</v>
      </c>
      <c r="F53" s="215">
        <v>50579</v>
      </c>
      <c r="G53" s="52"/>
    </row>
    <row r="54" spans="2:7" s="5" customFormat="1" ht="10.5" customHeight="1">
      <c r="B54" s="227" t="s">
        <v>264</v>
      </c>
      <c r="C54" s="222" t="s">
        <v>236</v>
      </c>
      <c r="D54" s="232" t="s">
        <v>225</v>
      </c>
      <c r="E54" s="214">
        <v>15014068</v>
      </c>
      <c r="F54" s="215">
        <v>34232</v>
      </c>
      <c r="G54" s="52"/>
    </row>
    <row r="55" spans="2:7" s="5" customFormat="1" ht="10.5" customHeight="1">
      <c r="B55" s="227" t="s">
        <v>267</v>
      </c>
      <c r="C55" s="222" t="s">
        <v>237</v>
      </c>
      <c r="D55" s="232" t="s">
        <v>225</v>
      </c>
      <c r="E55" s="214">
        <v>5515186</v>
      </c>
      <c r="F55" s="215">
        <v>12575</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3821452</v>
      </c>
      <c r="F57" s="215">
        <v>16967</v>
      </c>
      <c r="G57" s="52"/>
    </row>
    <row r="58" spans="2:7" s="5" customFormat="1" ht="10.5" customHeight="1">
      <c r="B58" s="227" t="s">
        <v>264</v>
      </c>
      <c r="C58" s="222" t="s">
        <v>239</v>
      </c>
      <c r="D58" s="232" t="s">
        <v>225</v>
      </c>
      <c r="E58" s="214">
        <v>166126</v>
      </c>
      <c r="F58" s="215">
        <v>738</v>
      </c>
      <c r="G58" s="52"/>
    </row>
    <row r="59" spans="2:7" s="5" customFormat="1" ht="10.5" customHeight="1">
      <c r="B59" s="227" t="s">
        <v>267</v>
      </c>
      <c r="C59" s="222" t="s">
        <v>240</v>
      </c>
      <c r="D59" s="232" t="s">
        <v>225</v>
      </c>
      <c r="E59" s="214">
        <v>434767</v>
      </c>
      <c r="F59" s="215">
        <v>1930</v>
      </c>
      <c r="G59" s="52"/>
    </row>
    <row r="60" spans="2:7" s="5" customFormat="1" ht="10.5" customHeight="1">
      <c r="B60" s="227" t="s">
        <v>275</v>
      </c>
      <c r="C60" s="222" t="s">
        <v>241</v>
      </c>
      <c r="D60" s="232" t="s">
        <v>225</v>
      </c>
      <c r="E60" s="214">
        <v>20205220</v>
      </c>
      <c r="F60" s="215">
        <v>135779</v>
      </c>
      <c r="G60" s="52"/>
    </row>
    <row r="61" spans="2:7" s="5" customFormat="1" ht="10.5" customHeight="1">
      <c r="B61" s="227" t="s">
        <v>264</v>
      </c>
      <c r="C61" s="222" t="s">
        <v>242</v>
      </c>
      <c r="D61" s="232" t="s">
        <v>225</v>
      </c>
      <c r="E61" s="214">
        <v>306806</v>
      </c>
      <c r="F61" s="215">
        <v>2062</v>
      </c>
      <c r="G61" s="52"/>
    </row>
    <row r="62" spans="2:7" s="5" customFormat="1" ht="10.5" customHeight="1">
      <c r="B62" s="227" t="s">
        <v>267</v>
      </c>
      <c r="C62" s="222" t="s">
        <v>243</v>
      </c>
      <c r="D62" s="232" t="s">
        <v>225</v>
      </c>
      <c r="E62" s="214">
        <v>13270</v>
      </c>
      <c r="F62" s="215">
        <v>89</v>
      </c>
      <c r="G62" s="52"/>
    </row>
    <row r="63" spans="2:7" s="5" customFormat="1" ht="10.5" customHeight="1">
      <c r="B63" s="227" t="s">
        <v>276</v>
      </c>
      <c r="C63" s="222" t="s">
        <v>244</v>
      </c>
      <c r="D63" s="232" t="s">
        <v>225</v>
      </c>
      <c r="E63" s="214">
        <v>468648</v>
      </c>
      <c r="F63" s="215">
        <v>6299</v>
      </c>
      <c r="G63" s="52"/>
    </row>
    <row r="64" spans="2:7" s="5" customFormat="1" ht="10.5" customHeight="1">
      <c r="B64" s="227" t="s">
        <v>264</v>
      </c>
      <c r="C64" s="222" t="s">
        <v>245</v>
      </c>
      <c r="D64" s="232" t="s">
        <v>225</v>
      </c>
      <c r="E64" s="214">
        <v>447372</v>
      </c>
      <c r="F64" s="215">
        <v>6013</v>
      </c>
      <c r="G64" s="52"/>
    </row>
    <row r="65" spans="2:7" s="5" customFormat="1" ht="10.5" customHeight="1">
      <c r="B65" s="227" t="s">
        <v>277</v>
      </c>
      <c r="C65" s="222" t="s">
        <v>246</v>
      </c>
      <c r="D65" s="232" t="s">
        <v>225</v>
      </c>
      <c r="E65" s="214">
        <v>2191556</v>
      </c>
      <c r="F65" s="215">
        <v>98620</v>
      </c>
      <c r="G65" s="52"/>
    </row>
    <row r="66" spans="2:7" s="5" customFormat="1" ht="10.5" customHeight="1">
      <c r="B66" s="227" t="s">
        <v>264</v>
      </c>
      <c r="C66" s="222" t="s">
        <v>247</v>
      </c>
      <c r="D66" s="232" t="s">
        <v>225</v>
      </c>
      <c r="E66" s="214">
        <v>308965</v>
      </c>
      <c r="F66" s="215">
        <v>13903</v>
      </c>
      <c r="G66" s="52"/>
    </row>
    <row r="67" spans="2:7" s="5" customFormat="1" ht="10.5" customHeight="1">
      <c r="B67" s="227" t="s">
        <v>267</v>
      </c>
      <c r="C67" s="222" t="s">
        <v>248</v>
      </c>
      <c r="D67" s="232" t="s">
        <v>225</v>
      </c>
      <c r="E67" s="214">
        <v>12325</v>
      </c>
      <c r="F67" s="215">
        <v>555</v>
      </c>
      <c r="G67" s="52"/>
    </row>
    <row r="68" spans="2:7" s="5" customFormat="1" ht="10.5" customHeight="1">
      <c r="B68" s="227" t="s">
        <v>271</v>
      </c>
      <c r="C68" s="222" t="s">
        <v>249</v>
      </c>
      <c r="D68" s="232" t="s">
        <v>225</v>
      </c>
      <c r="E68" s="214">
        <v>20838</v>
      </c>
      <c r="F68" s="215">
        <v>938</v>
      </c>
      <c r="G68" s="52"/>
    </row>
    <row r="69" spans="2:7" s="5" customFormat="1" ht="10.5" customHeight="1">
      <c r="B69" s="227" t="s">
        <v>272</v>
      </c>
      <c r="C69" s="222" t="s">
        <v>250</v>
      </c>
      <c r="D69" s="232" t="s">
        <v>225</v>
      </c>
      <c r="E69" s="214">
        <v>496698</v>
      </c>
      <c r="F69" s="215">
        <v>22351</v>
      </c>
      <c r="G69" s="52"/>
    </row>
    <row r="70" spans="2:7" s="5" customFormat="1" ht="10.5" customHeight="1">
      <c r="B70" s="227" t="s">
        <v>278</v>
      </c>
      <c r="C70" s="222" t="s">
        <v>251</v>
      </c>
      <c r="D70" s="232" t="s">
        <v>225</v>
      </c>
      <c r="E70" s="214">
        <v>606002</v>
      </c>
      <c r="F70" s="215">
        <v>11344</v>
      </c>
      <c r="G70" s="52"/>
    </row>
    <row r="71" spans="2:7" s="5" customFormat="1" ht="10.5" customHeight="1">
      <c r="B71" s="227" t="s">
        <v>264</v>
      </c>
      <c r="C71" s="222" t="s">
        <v>252</v>
      </c>
      <c r="D71" s="232" t="s">
        <v>225</v>
      </c>
      <c r="E71" s="214">
        <v>142186</v>
      </c>
      <c r="F71" s="215">
        <v>2662</v>
      </c>
      <c r="G71" s="52"/>
    </row>
    <row r="72" spans="2:7" s="5" customFormat="1" ht="10.5" customHeight="1">
      <c r="B72" s="227" t="s">
        <v>267</v>
      </c>
      <c r="C72" s="222" t="s">
        <v>253</v>
      </c>
      <c r="D72" s="232" t="s">
        <v>225</v>
      </c>
      <c r="E72" s="214">
        <v>61270</v>
      </c>
      <c r="F72" s="215">
        <v>1147</v>
      </c>
      <c r="G72" s="52"/>
    </row>
    <row r="73" spans="2:7" s="5" customFormat="1" ht="10.5" customHeight="1">
      <c r="B73" s="227" t="s">
        <v>271</v>
      </c>
      <c r="C73" s="222" t="s">
        <v>254</v>
      </c>
      <c r="D73" s="232" t="s">
        <v>225</v>
      </c>
      <c r="E73" s="214">
        <v>82496</v>
      </c>
      <c r="F73" s="215">
        <v>1544</v>
      </c>
      <c r="G73" s="52"/>
    </row>
    <row r="74" spans="2:7" s="5" customFormat="1" ht="10.5" customHeight="1">
      <c r="B74" s="227">
        <v>41</v>
      </c>
      <c r="C74" s="222" t="s">
        <v>455</v>
      </c>
      <c r="D74" s="232" t="s">
        <v>225</v>
      </c>
      <c r="E74" s="214">
        <v>156241</v>
      </c>
      <c r="F74" s="215">
        <v>4687</v>
      </c>
      <c r="G74" s="52"/>
    </row>
    <row r="75" spans="2:7" s="5" customFormat="1" ht="10.5" customHeight="1">
      <c r="B75" s="227">
        <v>42</v>
      </c>
      <c r="C75" s="222" t="s">
        <v>290</v>
      </c>
      <c r="D75" s="232" t="s">
        <v>225</v>
      </c>
      <c r="E75" s="214">
        <v>119154</v>
      </c>
      <c r="F75" s="215">
        <v>6935</v>
      </c>
      <c r="G75" s="52"/>
    </row>
    <row r="76" spans="2:7" s="5" customFormat="1" ht="10.5" customHeight="1">
      <c r="B76" s="227">
        <v>43</v>
      </c>
      <c r="C76" s="222" t="s">
        <v>2</v>
      </c>
      <c r="D76" s="232" t="s">
        <v>225</v>
      </c>
      <c r="E76" s="214">
        <v>955675</v>
      </c>
      <c r="F76" s="215">
        <v>32225</v>
      </c>
      <c r="G76" s="52"/>
    </row>
    <row r="77" spans="2:7" s="5" customFormat="1" ht="10.5" customHeight="1">
      <c r="B77" s="227">
        <v>44</v>
      </c>
      <c r="C77" s="222" t="s">
        <v>3</v>
      </c>
      <c r="D77" s="232" t="s">
        <v>0</v>
      </c>
      <c r="E77" s="214">
        <v>68913829</v>
      </c>
      <c r="F77" s="215">
        <v>86831</v>
      </c>
      <c r="G77" s="52"/>
    </row>
    <row r="78" spans="2:7" s="5" customFormat="1" ht="10.5" customHeight="1">
      <c r="B78" s="227">
        <v>45</v>
      </c>
      <c r="C78" s="222" t="s">
        <v>291</v>
      </c>
      <c r="D78" s="232" t="s">
        <v>225</v>
      </c>
      <c r="E78" s="214">
        <v>73818</v>
      </c>
      <c r="F78" s="215">
        <v>4155</v>
      </c>
      <c r="G78" s="52"/>
    </row>
    <row r="79" spans="2:7" s="5" customFormat="1" ht="10.5" customHeight="1">
      <c r="B79" s="227" t="s">
        <v>279</v>
      </c>
      <c r="C79" s="222" t="s">
        <v>292</v>
      </c>
      <c r="D79" s="232" t="s">
        <v>225</v>
      </c>
      <c r="E79" s="214">
        <v>304694</v>
      </c>
      <c r="F79" s="215">
        <v>5704</v>
      </c>
      <c r="G79" s="52"/>
    </row>
    <row r="80" spans="2:7" s="5" customFormat="1" ht="10.5" customHeight="1">
      <c r="B80" s="227" t="s">
        <v>264</v>
      </c>
      <c r="C80" s="222" t="s">
        <v>255</v>
      </c>
      <c r="D80" s="232" t="s">
        <v>225</v>
      </c>
      <c r="E80" s="214">
        <v>625307</v>
      </c>
      <c r="F80" s="215">
        <v>11706</v>
      </c>
      <c r="G80" s="52"/>
    </row>
    <row r="81" spans="2:7" s="5" customFormat="1" ht="10.5" customHeight="1">
      <c r="B81" s="227" t="s">
        <v>280</v>
      </c>
      <c r="C81" s="222" t="s">
        <v>256</v>
      </c>
      <c r="D81" s="232" t="s">
        <v>225</v>
      </c>
      <c r="E81" s="214">
        <v>211471</v>
      </c>
      <c r="F81" s="215">
        <v>7917</v>
      </c>
      <c r="G81" s="52"/>
    </row>
    <row r="82" spans="2:7" s="5" customFormat="1" ht="10.5" customHeight="1">
      <c r="B82" s="227" t="s">
        <v>264</v>
      </c>
      <c r="C82" s="222" t="s">
        <v>257</v>
      </c>
      <c r="D82" s="232" t="s">
        <v>225</v>
      </c>
      <c r="E82" s="214">
        <v>394417</v>
      </c>
      <c r="F82" s="215">
        <v>14767</v>
      </c>
      <c r="G82" s="52"/>
    </row>
    <row r="83" spans="2:7" s="5" customFormat="1" ht="10.5" customHeight="1">
      <c r="B83" s="227" t="s">
        <v>267</v>
      </c>
      <c r="C83" s="222" t="s">
        <v>258</v>
      </c>
      <c r="D83" s="232" t="s">
        <v>225</v>
      </c>
      <c r="E83" s="214">
        <v>163560</v>
      </c>
      <c r="F83" s="215">
        <v>6124</v>
      </c>
      <c r="G83" s="52"/>
    </row>
    <row r="84" spans="2:7" s="5" customFormat="1" ht="21.75" customHeight="1">
      <c r="B84" s="227" t="s">
        <v>271</v>
      </c>
      <c r="C84" s="222" t="s">
        <v>259</v>
      </c>
      <c r="D84" s="232"/>
      <c r="E84" s="214" t="s">
        <v>93</v>
      </c>
      <c r="F84" s="215" t="s">
        <v>93</v>
      </c>
      <c r="G84" s="52"/>
    </row>
    <row r="85" spans="2:7" s="5" customFormat="1" ht="10.5" customHeight="1">
      <c r="B85" s="227">
        <v>48</v>
      </c>
      <c r="C85" s="222" t="s">
        <v>479</v>
      </c>
      <c r="D85" s="232" t="s">
        <v>260</v>
      </c>
      <c r="E85" s="214">
        <v>195987</v>
      </c>
      <c r="F85" s="215">
        <v>30574</v>
      </c>
      <c r="G85" s="52"/>
    </row>
    <row r="86" spans="2:7" s="5" customFormat="1" ht="10.5" customHeight="1">
      <c r="B86" s="227">
        <v>49</v>
      </c>
      <c r="C86" s="222" t="s">
        <v>293</v>
      </c>
      <c r="D86" s="232" t="s">
        <v>260</v>
      </c>
      <c r="E86" s="214">
        <v>271136</v>
      </c>
      <c r="F86" s="215">
        <v>42297</v>
      </c>
      <c r="G86" s="52"/>
    </row>
    <row r="87" spans="2:7" s="5" customFormat="1" ht="10.5" customHeight="1">
      <c r="B87" s="227">
        <v>50</v>
      </c>
      <c r="C87" s="222" t="s">
        <v>7</v>
      </c>
      <c r="D87" s="232" t="s">
        <v>225</v>
      </c>
      <c r="E87" s="214">
        <v>3464096</v>
      </c>
      <c r="F87" s="215">
        <v>4988</v>
      </c>
      <c r="G87" s="52"/>
    </row>
    <row r="88" spans="2:7" s="5" customFormat="1" ht="10.5" customHeight="1">
      <c r="B88" s="228" t="s">
        <v>281</v>
      </c>
      <c r="C88" s="223" t="s">
        <v>8</v>
      </c>
      <c r="D88" s="233" t="s">
        <v>225</v>
      </c>
      <c r="E88" s="17">
        <v>526563723</v>
      </c>
      <c r="F88" s="18">
        <v>227476</v>
      </c>
      <c r="G88" s="52"/>
    </row>
    <row r="89" spans="2:7" s="5" customFormat="1" ht="10.5" customHeight="1">
      <c r="B89" s="228" t="s">
        <v>264</v>
      </c>
      <c r="C89" s="223" t="s">
        <v>261</v>
      </c>
      <c r="D89" s="233" t="s">
        <v>225</v>
      </c>
      <c r="E89" s="17">
        <v>8839970</v>
      </c>
      <c r="F89" s="18">
        <v>3819</v>
      </c>
      <c r="G89" s="52"/>
    </row>
    <row r="90" spans="2:7" s="5" customFormat="1" ht="10.5" customHeight="1">
      <c r="B90" s="228">
        <v>52</v>
      </c>
      <c r="C90" s="223" t="s">
        <v>443</v>
      </c>
      <c r="D90" s="233" t="s">
        <v>225</v>
      </c>
      <c r="E90" s="17">
        <v>140703</v>
      </c>
      <c r="F90" s="18">
        <v>1334</v>
      </c>
      <c r="G90" s="52"/>
    </row>
    <row r="91" spans="2:7" s="5" customFormat="1" ht="10.5" customHeight="1">
      <c r="B91" s="228">
        <v>53</v>
      </c>
      <c r="C91" s="326" t="s">
        <v>480</v>
      </c>
      <c r="D91" s="233" t="s">
        <v>225</v>
      </c>
      <c r="E91" s="17">
        <v>78798</v>
      </c>
      <c r="F91" s="18">
        <v>1002</v>
      </c>
      <c r="G91" s="53"/>
    </row>
    <row r="92" spans="2:7" s="5" customFormat="1" ht="10.5" customHeight="1">
      <c r="B92" s="229">
        <v>54</v>
      </c>
      <c r="C92" s="226" t="s">
        <v>184</v>
      </c>
      <c r="D92" s="234" t="s">
        <v>225</v>
      </c>
      <c r="E92" s="20">
        <v>252049</v>
      </c>
      <c r="F92" s="21">
        <v>358</v>
      </c>
      <c r="G92" s="52"/>
    </row>
    <row r="93" spans="2:7" s="5" customFormat="1" ht="6" customHeight="1">
      <c r="B93" s="188"/>
      <c r="C93" s="224"/>
      <c r="D93" s="235"/>
      <c r="E93" s="13"/>
      <c r="F93" s="13"/>
      <c r="G93" s="53"/>
    </row>
    <row r="94" spans="2:7" s="5" customFormat="1" ht="11.25" customHeight="1">
      <c r="B94" s="188"/>
      <c r="C94" s="10"/>
      <c r="D94" s="236" t="s">
        <v>85</v>
      </c>
      <c r="E94" s="13"/>
      <c r="F94" s="43">
        <f>SUM(F9:F92)</f>
        <v>6824529</v>
      </c>
      <c r="G94" s="220"/>
    </row>
    <row r="95" spans="2:7" s="5" customFormat="1" ht="6" customHeight="1">
      <c r="B95" s="188"/>
      <c r="C95" s="199"/>
      <c r="D95" s="236"/>
      <c r="E95" s="13"/>
      <c r="F95" s="200"/>
      <c r="G95" s="53"/>
    </row>
    <row r="96" spans="2:7" s="5" customFormat="1" ht="11.25" customHeight="1">
      <c r="B96" s="188"/>
      <c r="C96" s="199" t="s">
        <v>294</v>
      </c>
      <c r="D96" s="236"/>
      <c r="E96" s="13"/>
      <c r="F96" s="200">
        <v>2902350</v>
      </c>
      <c r="G96" s="239" t="s">
        <v>297</v>
      </c>
    </row>
    <row r="97" spans="2:7" s="5" customFormat="1" ht="11.25" customHeight="1">
      <c r="B97" s="188"/>
      <c r="C97" s="199" t="s">
        <v>295</v>
      </c>
      <c r="D97" s="236"/>
      <c r="E97" s="13"/>
      <c r="F97" s="200">
        <v>13569</v>
      </c>
      <c r="G97" s="53"/>
    </row>
    <row r="98" spans="2:7" s="5" customFormat="1" ht="6" customHeight="1">
      <c r="B98" s="188"/>
      <c r="C98" s="199"/>
      <c r="D98" s="236"/>
      <c r="E98" s="13"/>
      <c r="F98" s="200"/>
      <c r="G98" s="53"/>
    </row>
    <row r="99" spans="2:7" s="5" customFormat="1" ht="22.5" customHeight="1">
      <c r="B99" s="188"/>
      <c r="C99" s="10" t="s">
        <v>110</v>
      </c>
      <c r="D99" s="236"/>
      <c r="E99" s="13"/>
      <c r="F99" s="200"/>
      <c r="G99" s="53"/>
    </row>
    <row r="100" spans="2:7" s="5" customFormat="1" ht="10.5" customHeight="1">
      <c r="B100" s="188"/>
      <c r="C100" s="199" t="s">
        <v>203</v>
      </c>
      <c r="D100" s="236"/>
      <c r="E100" s="13"/>
      <c r="F100" s="200">
        <v>1285904</v>
      </c>
      <c r="G100" s="239" t="s">
        <v>298</v>
      </c>
    </row>
    <row r="101" spans="2:7" s="5" customFormat="1" ht="10.5" customHeight="1">
      <c r="B101" s="188"/>
      <c r="C101" s="199" t="s">
        <v>112</v>
      </c>
      <c r="D101" s="236"/>
      <c r="E101" s="13"/>
      <c r="F101" s="201">
        <v>222879</v>
      </c>
      <c r="G101" s="52"/>
    </row>
    <row r="102" spans="2:7" s="5" customFormat="1" ht="6" customHeight="1">
      <c r="B102" s="188"/>
      <c r="C102" s="199"/>
      <c r="D102" s="236"/>
      <c r="E102" s="13"/>
      <c r="F102" s="200"/>
      <c r="G102" s="52"/>
    </row>
    <row r="103" spans="2:8" s="5" customFormat="1" ht="10.5" customHeight="1">
      <c r="B103" s="188"/>
      <c r="C103" s="10"/>
      <c r="D103" s="237" t="s">
        <v>89</v>
      </c>
      <c r="E103" s="13"/>
      <c r="F103" s="192">
        <f>SUM(F94:F101)</f>
        <v>11249231</v>
      </c>
      <c r="G103" s="53"/>
      <c r="H103" s="50"/>
    </row>
    <row r="104" spans="2:7" s="5" customFormat="1" ht="10.5" customHeight="1">
      <c r="B104" s="34"/>
      <c r="C104" s="10"/>
      <c r="D104" s="236"/>
      <c r="E104" s="13"/>
      <c r="F104" s="43"/>
      <c r="G104" s="52"/>
    </row>
    <row r="105" spans="2:7" s="5" customFormat="1" ht="22.5" customHeight="1">
      <c r="B105" s="240" t="s">
        <v>26</v>
      </c>
      <c r="C105" s="392" t="s">
        <v>302</v>
      </c>
      <c r="D105" s="392"/>
      <c r="E105" s="392"/>
      <c r="F105" s="392"/>
      <c r="G105" s="52"/>
    </row>
    <row r="106" spans="3:7" s="5" customFormat="1" ht="15" customHeight="1">
      <c r="C106" s="393" t="s">
        <v>304</v>
      </c>
      <c r="D106" s="393"/>
      <c r="E106" s="393"/>
      <c r="F106" s="393"/>
      <c r="G106" s="393"/>
    </row>
    <row r="107" spans="2:7" s="5" customFormat="1" ht="50.2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6" customHeight="1">
      <c r="B110" s="125"/>
      <c r="C110" s="339" t="s">
        <v>489</v>
      </c>
      <c r="D110" s="339"/>
      <c r="E110" s="339"/>
      <c r="F110" s="339"/>
      <c r="G110" s="339"/>
      <c r="H110" s="127"/>
      <c r="J110" s="68"/>
    </row>
    <row r="111" spans="2:14" s="7" customFormat="1" ht="9">
      <c r="B111" s="216"/>
      <c r="D111" s="53"/>
      <c r="E111" s="4"/>
      <c r="F111" s="4"/>
      <c r="G111" s="52"/>
      <c r="H111" s="5"/>
      <c r="I111" s="5"/>
      <c r="J111" s="5"/>
      <c r="K111" s="5"/>
      <c r="L111" s="5"/>
      <c r="M111" s="5"/>
      <c r="N111" s="5"/>
    </row>
    <row r="112" spans="2:14" s="7" customFormat="1" ht="9">
      <c r="B112" s="216"/>
      <c r="D112" s="53"/>
      <c r="E112" s="4"/>
      <c r="F112" s="4"/>
      <c r="G112" s="52"/>
      <c r="H112" s="5"/>
      <c r="I112" s="5"/>
      <c r="J112" s="5"/>
      <c r="K112" s="5"/>
      <c r="L112" s="5"/>
      <c r="M112" s="5"/>
      <c r="N112" s="5"/>
    </row>
    <row r="113" spans="2:14" s="7" customFormat="1" ht="9">
      <c r="B113" s="216"/>
      <c r="D113" s="53"/>
      <c r="E113" s="4"/>
      <c r="F113" s="4"/>
      <c r="G113" s="5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9">
    <mergeCell ref="C110:G110"/>
    <mergeCell ref="C105:F105"/>
    <mergeCell ref="C106:G106"/>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7" man="1"/>
  </rowBreaks>
</worksheet>
</file>

<file path=xl/worksheets/sheet36.xml><?xml version="1.0" encoding="utf-8"?>
<worksheet xmlns="http://schemas.openxmlformats.org/spreadsheetml/2006/main" xmlns:r="http://schemas.openxmlformats.org/officeDocument/2006/relationships">
  <dimension ref="A2:O180"/>
  <sheetViews>
    <sheetView showZeros="0" zoomScaleSheetLayoutView="17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1884</v>
      </c>
    </row>
    <row r="3" spans="2:6" ht="31.5" customHeight="1">
      <c r="B3" s="2" t="s">
        <v>27</v>
      </c>
      <c r="C3" s="362" t="s">
        <v>305</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2298</v>
      </c>
      <c r="F9" s="295" t="s">
        <v>93</v>
      </c>
      <c r="G9" s="52"/>
    </row>
    <row r="10" spans="2:7" s="5" customFormat="1" ht="10.5" customHeight="1">
      <c r="B10" s="227" t="s">
        <v>262</v>
      </c>
      <c r="C10" s="222" t="s">
        <v>458</v>
      </c>
      <c r="D10" s="232" t="s">
        <v>192</v>
      </c>
      <c r="E10" s="214">
        <v>248</v>
      </c>
      <c r="F10" s="215" t="s">
        <v>93</v>
      </c>
      <c r="G10" s="52"/>
    </row>
    <row r="11" spans="2:7" s="5" customFormat="1" ht="10.5" customHeight="1">
      <c r="B11" s="238" t="s">
        <v>266</v>
      </c>
      <c r="C11" s="222" t="s">
        <v>218</v>
      </c>
      <c r="D11" s="232" t="s">
        <v>192</v>
      </c>
      <c r="E11" s="214">
        <v>23802</v>
      </c>
      <c r="F11" s="215" t="s">
        <v>93</v>
      </c>
      <c r="G11" s="52"/>
    </row>
    <row r="12" spans="2:7" s="5" customFormat="1" ht="30" customHeight="1">
      <c r="B12" s="227" t="s">
        <v>262</v>
      </c>
      <c r="C12" s="222" t="s">
        <v>476</v>
      </c>
      <c r="D12" s="232" t="s">
        <v>192</v>
      </c>
      <c r="E12" s="214">
        <v>15210</v>
      </c>
      <c r="F12" s="215" t="s">
        <v>93</v>
      </c>
      <c r="G12" s="52"/>
    </row>
    <row r="13" spans="2:7" s="5" customFormat="1" ht="10.5" customHeight="1">
      <c r="B13" s="227">
        <v>3</v>
      </c>
      <c r="C13" s="222" t="s">
        <v>219</v>
      </c>
      <c r="D13" s="232" t="s">
        <v>192</v>
      </c>
      <c r="E13" s="214">
        <v>6605</v>
      </c>
      <c r="F13" s="215" t="s">
        <v>93</v>
      </c>
      <c r="G13" s="52"/>
    </row>
    <row r="14" spans="2:7" s="5" customFormat="1" ht="10.5" customHeight="1">
      <c r="B14" s="227">
        <v>4</v>
      </c>
      <c r="C14" s="222" t="s">
        <v>9</v>
      </c>
      <c r="D14" s="232" t="s">
        <v>192</v>
      </c>
      <c r="E14" s="214">
        <v>261061</v>
      </c>
      <c r="F14" s="215">
        <v>1328278</v>
      </c>
      <c r="G14" s="52"/>
    </row>
    <row r="15" spans="2:7" s="5" customFormat="1" ht="10.5" customHeight="1">
      <c r="B15" s="227">
        <v>5</v>
      </c>
      <c r="C15" s="222" t="s">
        <v>283</v>
      </c>
      <c r="D15" s="232" t="s">
        <v>192</v>
      </c>
      <c r="E15" s="214">
        <v>17360</v>
      </c>
      <c r="F15" s="215">
        <v>58953</v>
      </c>
      <c r="G15" s="52"/>
    </row>
    <row r="16" spans="2:7" s="5" customFormat="1" ht="10.5" customHeight="1">
      <c r="B16" s="227">
        <v>6</v>
      </c>
      <c r="C16" s="222" t="s">
        <v>5</v>
      </c>
      <c r="D16" s="232" t="s">
        <v>192</v>
      </c>
      <c r="E16" s="214">
        <v>227</v>
      </c>
      <c r="F16" s="215">
        <v>347</v>
      </c>
      <c r="G16" s="52"/>
    </row>
    <row r="17" spans="2:7" s="5" customFormat="1" ht="10.5" customHeight="1">
      <c r="B17" s="227">
        <v>7</v>
      </c>
      <c r="C17" s="222" t="s">
        <v>10</v>
      </c>
      <c r="D17" s="232" t="s">
        <v>192</v>
      </c>
      <c r="E17" s="214">
        <v>38</v>
      </c>
      <c r="F17" s="215">
        <v>57</v>
      </c>
      <c r="G17" s="52"/>
    </row>
    <row r="18" spans="2:7" s="5" customFormat="1" ht="10.5" customHeight="1">
      <c r="B18" s="227">
        <v>8</v>
      </c>
      <c r="C18" s="222" t="s">
        <v>4</v>
      </c>
      <c r="D18" s="232" t="s">
        <v>192</v>
      </c>
      <c r="E18" s="214">
        <v>833291</v>
      </c>
      <c r="F18" s="215">
        <v>1399929</v>
      </c>
      <c r="G18" s="52"/>
    </row>
    <row r="19" spans="2:7" s="5" customFormat="1" ht="10.5" customHeight="1">
      <c r="B19" s="227">
        <v>9</v>
      </c>
      <c r="C19" s="222" t="s">
        <v>6</v>
      </c>
      <c r="D19" s="232" t="s">
        <v>192</v>
      </c>
      <c r="E19" s="214">
        <v>7995</v>
      </c>
      <c r="F19" s="215">
        <v>5948</v>
      </c>
      <c r="G19" s="52"/>
    </row>
    <row r="20" spans="2:7" s="5" customFormat="1" ht="10.5" customHeight="1">
      <c r="B20" s="227">
        <v>10</v>
      </c>
      <c r="C20" s="222" t="s">
        <v>220</v>
      </c>
      <c r="D20" s="232" t="s">
        <v>0</v>
      </c>
      <c r="E20" s="214">
        <v>82169</v>
      </c>
      <c r="F20" s="215">
        <v>776497</v>
      </c>
      <c r="G20" s="52"/>
    </row>
    <row r="21" spans="2:7" s="5" customFormat="1" ht="10.5" customHeight="1">
      <c r="B21" s="227">
        <v>11</v>
      </c>
      <c r="C21" s="222" t="s">
        <v>101</v>
      </c>
      <c r="D21" s="232" t="s">
        <v>0</v>
      </c>
      <c r="E21" s="214">
        <v>148235.5</v>
      </c>
      <c r="F21" s="215">
        <v>249036</v>
      </c>
      <c r="G21" s="52"/>
    </row>
    <row r="22" spans="2:7" s="5" customFormat="1" ht="10.5" customHeight="1">
      <c r="B22" s="227">
        <v>12</v>
      </c>
      <c r="C22" s="222" t="s">
        <v>284</v>
      </c>
      <c r="D22" s="232" t="s">
        <v>0</v>
      </c>
      <c r="E22" s="214">
        <v>24596.5</v>
      </c>
      <c r="F22" s="215">
        <v>15496</v>
      </c>
      <c r="G22" s="52"/>
    </row>
    <row r="23" spans="2:7" s="5" customFormat="1" ht="10.5" customHeight="1">
      <c r="B23" s="227">
        <v>13</v>
      </c>
      <c r="C23" s="222" t="s">
        <v>221</v>
      </c>
      <c r="D23" s="232" t="s">
        <v>0</v>
      </c>
      <c r="E23" s="214">
        <v>40759.5</v>
      </c>
      <c r="F23" s="215">
        <v>17119</v>
      </c>
      <c r="G23" s="52"/>
    </row>
    <row r="24" spans="2:7" s="5" customFormat="1" ht="10.5" customHeight="1">
      <c r="B24" s="227">
        <v>14</v>
      </c>
      <c r="C24" s="222" t="s">
        <v>222</v>
      </c>
      <c r="D24" s="232" t="s">
        <v>0</v>
      </c>
      <c r="E24" s="214">
        <v>4275</v>
      </c>
      <c r="F24" s="215">
        <v>5386</v>
      </c>
      <c r="G24" s="52"/>
    </row>
    <row r="25" spans="2:7" s="5" customFormat="1" ht="10.5" customHeight="1">
      <c r="B25" s="227">
        <v>15</v>
      </c>
      <c r="C25" s="222" t="s">
        <v>223</v>
      </c>
      <c r="D25" s="232" t="s">
        <v>0</v>
      </c>
      <c r="E25" s="214">
        <v>164155</v>
      </c>
      <c r="F25" s="215">
        <v>413671</v>
      </c>
      <c r="G25" s="52"/>
    </row>
    <row r="26" spans="2:7" s="5" customFormat="1" ht="10.5" customHeight="1">
      <c r="B26" s="227" t="s">
        <v>263</v>
      </c>
      <c r="C26" s="222" t="s">
        <v>224</v>
      </c>
      <c r="D26" s="232" t="s">
        <v>225</v>
      </c>
      <c r="E26" s="214">
        <v>12440457</v>
      </c>
      <c r="F26" s="215">
        <v>410535</v>
      </c>
      <c r="G26" s="52"/>
    </row>
    <row r="27" spans="2:7" s="5" customFormat="1" ht="22.5" customHeight="1">
      <c r="B27" s="227" t="s">
        <v>264</v>
      </c>
      <c r="C27" s="222" t="s">
        <v>477</v>
      </c>
      <c r="D27" s="232" t="s">
        <v>225</v>
      </c>
      <c r="E27" s="214">
        <v>1804463</v>
      </c>
      <c r="F27" s="215">
        <v>106319</v>
      </c>
      <c r="G27" s="52"/>
    </row>
    <row r="28" spans="2:7" s="5" customFormat="1" ht="10.5" customHeight="1">
      <c r="B28" s="227" t="s">
        <v>267</v>
      </c>
      <c r="C28" s="222" t="s">
        <v>226</v>
      </c>
      <c r="D28" s="232" t="s">
        <v>225</v>
      </c>
      <c r="E28" s="214">
        <v>859375</v>
      </c>
      <c r="F28" s="215">
        <v>50634</v>
      </c>
      <c r="G28" s="52"/>
    </row>
    <row r="29" spans="2:7" s="5" customFormat="1" ht="10.5" customHeight="1">
      <c r="B29" s="227">
        <v>17</v>
      </c>
      <c r="C29" s="222" t="s">
        <v>227</v>
      </c>
      <c r="D29" s="232" t="s">
        <v>0</v>
      </c>
      <c r="E29" s="214">
        <v>704963</v>
      </c>
      <c r="F29" s="215">
        <v>88825</v>
      </c>
      <c r="G29" s="52"/>
    </row>
    <row r="30" spans="2:7" s="5" customFormat="1" ht="10.5" customHeight="1">
      <c r="B30" s="227">
        <v>18</v>
      </c>
      <c r="C30" s="222" t="s">
        <v>228</v>
      </c>
      <c r="D30" s="232" t="s">
        <v>79</v>
      </c>
      <c r="E30" s="214">
        <v>967688</v>
      </c>
      <c r="F30" s="215">
        <v>40643</v>
      </c>
      <c r="G30" s="52"/>
    </row>
    <row r="31" spans="2:7" s="5" customFormat="1" ht="10.5" customHeight="1">
      <c r="B31" s="227">
        <v>19</v>
      </c>
      <c r="C31" s="222" t="s">
        <v>12</v>
      </c>
      <c r="D31" s="232" t="s">
        <v>0</v>
      </c>
      <c r="E31" s="214">
        <v>1839</v>
      </c>
      <c r="F31" s="215">
        <v>4634</v>
      </c>
      <c r="G31" s="52"/>
    </row>
    <row r="32" spans="2:7" s="5" customFormat="1" ht="10.5" customHeight="1">
      <c r="B32" s="227">
        <v>20</v>
      </c>
      <c r="C32" s="222" t="s">
        <v>285</v>
      </c>
      <c r="D32" s="232" t="s">
        <v>0</v>
      </c>
      <c r="E32" s="214">
        <v>817</v>
      </c>
      <c r="F32" s="215">
        <v>1544</v>
      </c>
      <c r="G32" s="52"/>
    </row>
    <row r="33" spans="2:7" s="5" customFormat="1" ht="10.5" customHeight="1">
      <c r="B33" s="227">
        <v>21</v>
      </c>
      <c r="C33" s="222" t="s">
        <v>48</v>
      </c>
      <c r="D33" s="232" t="s">
        <v>0</v>
      </c>
      <c r="E33" s="214">
        <v>11674</v>
      </c>
      <c r="F33" s="215">
        <v>7355</v>
      </c>
      <c r="G33" s="52"/>
    </row>
    <row r="34" spans="2:7" s="5" customFormat="1" ht="10.5" customHeight="1">
      <c r="B34" s="227">
        <v>22</v>
      </c>
      <c r="C34" s="222" t="s">
        <v>1</v>
      </c>
      <c r="D34" s="232" t="s">
        <v>0</v>
      </c>
      <c r="E34" s="214">
        <v>218712</v>
      </c>
      <c r="F34" s="215">
        <v>27558</v>
      </c>
      <c r="G34" s="52"/>
    </row>
    <row r="35" spans="2:7" s="5" customFormat="1" ht="10.5" customHeight="1">
      <c r="B35" s="227">
        <v>23</v>
      </c>
      <c r="C35" s="222" t="s">
        <v>14</v>
      </c>
      <c r="D35" s="232" t="s">
        <v>225</v>
      </c>
      <c r="E35" s="214">
        <v>31641</v>
      </c>
      <c r="F35" s="215">
        <v>1424</v>
      </c>
      <c r="G35" s="52"/>
    </row>
    <row r="36" spans="2:7" s="5" customFormat="1" ht="10.5" customHeight="1">
      <c r="B36" s="227" t="s">
        <v>268</v>
      </c>
      <c r="C36" s="222" t="s">
        <v>229</v>
      </c>
      <c r="D36" s="232" t="s">
        <v>0</v>
      </c>
      <c r="E36" s="214">
        <v>29048</v>
      </c>
      <c r="F36" s="215">
        <v>7320</v>
      </c>
      <c r="G36" s="52"/>
    </row>
    <row r="37" spans="2:7" s="5" customFormat="1" ht="10.5" customHeight="1">
      <c r="B37" s="227" t="s">
        <v>264</v>
      </c>
      <c r="C37" s="222" t="s">
        <v>230</v>
      </c>
      <c r="D37" s="232" t="s">
        <v>0</v>
      </c>
      <c r="E37" s="214">
        <v>1514</v>
      </c>
      <c r="F37" s="215">
        <v>381</v>
      </c>
      <c r="G37" s="52"/>
    </row>
    <row r="38" spans="2:7" s="5" customFormat="1" ht="22.5" customHeight="1">
      <c r="B38" s="227" t="s">
        <v>269</v>
      </c>
      <c r="C38" s="222" t="s">
        <v>231</v>
      </c>
      <c r="D38" s="232" t="s">
        <v>0</v>
      </c>
      <c r="E38" s="214">
        <v>10171</v>
      </c>
      <c r="F38" s="215">
        <v>1282</v>
      </c>
      <c r="G38" s="52"/>
    </row>
    <row r="39" spans="2:7" s="5" customFormat="1" ht="10.5" customHeight="1">
      <c r="B39" s="227" t="s">
        <v>264</v>
      </c>
      <c r="C39" s="222" t="s">
        <v>120</v>
      </c>
      <c r="D39" s="232" t="s">
        <v>0</v>
      </c>
      <c r="E39" s="214">
        <v>79380</v>
      </c>
      <c r="F39" s="215">
        <v>5239</v>
      </c>
      <c r="G39" s="52"/>
    </row>
    <row r="40" spans="2:7" s="5" customFormat="1" ht="10.5" customHeight="1">
      <c r="B40" s="227">
        <v>26</v>
      </c>
      <c r="C40" s="222" t="s">
        <v>174</v>
      </c>
      <c r="D40" s="232" t="s">
        <v>0</v>
      </c>
      <c r="E40" s="214">
        <v>3310</v>
      </c>
      <c r="F40" s="215">
        <v>139</v>
      </c>
      <c r="G40" s="52"/>
    </row>
    <row r="41" spans="2:7" s="5" customFormat="1" ht="10.5" customHeight="1">
      <c r="B41" s="227">
        <v>27</v>
      </c>
      <c r="C41" s="222" t="s">
        <v>286</v>
      </c>
      <c r="D41" s="232" t="s">
        <v>194</v>
      </c>
      <c r="E41" s="214">
        <v>3293</v>
      </c>
      <c r="F41" s="215">
        <v>138</v>
      </c>
      <c r="G41" s="52"/>
    </row>
    <row r="42" spans="2:7" s="5" customFormat="1" ht="22.5" customHeight="1">
      <c r="B42" s="227">
        <v>28</v>
      </c>
      <c r="C42" s="222" t="s">
        <v>452</v>
      </c>
      <c r="D42" s="232" t="s">
        <v>225</v>
      </c>
      <c r="E42" s="214">
        <v>506108</v>
      </c>
      <c r="F42" s="215">
        <v>22775</v>
      </c>
      <c r="G42" s="52"/>
    </row>
    <row r="43" spans="2:7" s="5" customFormat="1" ht="30.75" customHeight="1">
      <c r="B43" s="227">
        <v>29</v>
      </c>
      <c r="C43" s="222" t="s">
        <v>287</v>
      </c>
      <c r="D43" s="232" t="s">
        <v>225</v>
      </c>
      <c r="E43" s="214">
        <v>532364</v>
      </c>
      <c r="F43" s="215">
        <v>7985</v>
      </c>
      <c r="G43" s="52"/>
    </row>
    <row r="44" spans="2:7" s="5" customFormat="1" ht="10.5" customHeight="1">
      <c r="B44" s="227">
        <v>30</v>
      </c>
      <c r="C44" s="222" t="s">
        <v>17</v>
      </c>
      <c r="D44" s="232" t="s">
        <v>225</v>
      </c>
      <c r="E44" s="214">
        <v>1035656</v>
      </c>
      <c r="F44" s="215">
        <v>46604</v>
      </c>
      <c r="G44" s="52"/>
    </row>
    <row r="45" spans="2:7" s="5" customFormat="1" ht="22.5" customHeight="1">
      <c r="B45" s="227" t="s">
        <v>270</v>
      </c>
      <c r="C45" s="222" t="s">
        <v>453</v>
      </c>
      <c r="D45" s="232" t="s">
        <v>225</v>
      </c>
      <c r="E45" s="214">
        <v>59345874</v>
      </c>
      <c r="F45" s="215">
        <v>441533</v>
      </c>
      <c r="G45" s="52"/>
    </row>
    <row r="46" spans="2:7" s="5" customFormat="1" ht="10.5" customHeight="1">
      <c r="B46" s="227" t="s">
        <v>264</v>
      </c>
      <c r="C46" s="222" t="s">
        <v>232</v>
      </c>
      <c r="D46" s="232" t="s">
        <v>225</v>
      </c>
      <c r="E46" s="214">
        <v>1140246</v>
      </c>
      <c r="F46" s="215">
        <v>8483</v>
      </c>
      <c r="G46" s="52"/>
    </row>
    <row r="47" spans="2:7" s="5" customFormat="1" ht="10.5" customHeight="1">
      <c r="B47" s="227" t="s">
        <v>267</v>
      </c>
      <c r="C47" s="222" t="s">
        <v>233</v>
      </c>
      <c r="D47" s="232" t="s">
        <v>225</v>
      </c>
      <c r="E47" s="214">
        <v>17832601</v>
      </c>
      <c r="F47" s="215">
        <v>132675</v>
      </c>
      <c r="G47" s="52"/>
    </row>
    <row r="48" spans="2:7" s="5" customFormat="1" ht="10.5" customHeight="1">
      <c r="B48" s="227" t="s">
        <v>271</v>
      </c>
      <c r="C48" s="222" t="s">
        <v>234</v>
      </c>
      <c r="D48" s="232" t="s">
        <v>225</v>
      </c>
      <c r="E48" s="214">
        <v>54195</v>
      </c>
      <c r="F48" s="215">
        <v>333</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1442918</v>
      </c>
      <c r="F50" s="215">
        <v>8138</v>
      </c>
      <c r="G50" s="52"/>
    </row>
    <row r="51" spans="2:7" s="5" customFormat="1" ht="10.5" customHeight="1">
      <c r="B51" s="227">
        <v>33</v>
      </c>
      <c r="C51" s="222" t="s">
        <v>469</v>
      </c>
      <c r="D51" s="232" t="s">
        <v>225</v>
      </c>
      <c r="E51" s="214">
        <v>1591992</v>
      </c>
      <c r="F51" s="215">
        <v>10698</v>
      </c>
      <c r="G51" s="52"/>
    </row>
    <row r="52" spans="2:7" s="5" customFormat="1" ht="10.5" customHeight="1">
      <c r="B52" s="227">
        <v>34</v>
      </c>
      <c r="C52" s="222" t="s">
        <v>16</v>
      </c>
      <c r="D52" s="232" t="s">
        <v>225</v>
      </c>
      <c r="E52" s="214">
        <v>29622328</v>
      </c>
      <c r="F52" s="215">
        <v>177734</v>
      </c>
      <c r="G52" s="52"/>
    </row>
    <row r="53" spans="2:7" s="5" customFormat="1" ht="10.5" customHeight="1">
      <c r="B53" s="227" t="s">
        <v>273</v>
      </c>
      <c r="C53" s="222" t="s">
        <v>57</v>
      </c>
      <c r="D53" s="232" t="s">
        <v>225</v>
      </c>
      <c r="E53" s="214">
        <v>24284550</v>
      </c>
      <c r="F53" s="215">
        <v>55369</v>
      </c>
      <c r="G53" s="52"/>
    </row>
    <row r="54" spans="2:7" s="5" customFormat="1" ht="10.5" customHeight="1">
      <c r="B54" s="227" t="s">
        <v>264</v>
      </c>
      <c r="C54" s="222" t="s">
        <v>236</v>
      </c>
      <c r="D54" s="232" t="s">
        <v>225</v>
      </c>
      <c r="E54" s="214">
        <v>15807190</v>
      </c>
      <c r="F54" s="215">
        <v>36040</v>
      </c>
      <c r="G54" s="52"/>
    </row>
    <row r="55" spans="2:7" s="5" customFormat="1" ht="10.5" customHeight="1">
      <c r="B55" s="227" t="s">
        <v>267</v>
      </c>
      <c r="C55" s="222" t="s">
        <v>237</v>
      </c>
      <c r="D55" s="232" t="s">
        <v>225</v>
      </c>
      <c r="E55" s="214">
        <v>4892098</v>
      </c>
      <c r="F55" s="215">
        <v>11154</v>
      </c>
      <c r="G55" s="52"/>
    </row>
    <row r="56" spans="2:7" s="5" customFormat="1" ht="10.5" customHeight="1">
      <c r="B56" s="227" t="s">
        <v>271</v>
      </c>
      <c r="C56" s="222" t="s">
        <v>238</v>
      </c>
      <c r="D56" s="232" t="s">
        <v>225</v>
      </c>
      <c r="E56" s="214">
        <v>790</v>
      </c>
      <c r="F56" s="215">
        <v>2</v>
      </c>
      <c r="G56" s="52"/>
    </row>
    <row r="57" spans="2:7" s="5" customFormat="1" ht="10.5" customHeight="1">
      <c r="B57" s="227" t="s">
        <v>274</v>
      </c>
      <c r="C57" s="325" t="s">
        <v>478</v>
      </c>
      <c r="D57" s="232" t="s">
        <v>225</v>
      </c>
      <c r="E57" s="214">
        <v>3891879</v>
      </c>
      <c r="F57" s="215">
        <v>17280</v>
      </c>
      <c r="G57" s="52"/>
    </row>
    <row r="58" spans="2:7" s="5" customFormat="1" ht="10.5" customHeight="1">
      <c r="B58" s="227" t="s">
        <v>264</v>
      </c>
      <c r="C58" s="222" t="s">
        <v>239</v>
      </c>
      <c r="D58" s="232" t="s">
        <v>225</v>
      </c>
      <c r="E58" s="214">
        <v>146700</v>
      </c>
      <c r="F58" s="215">
        <v>651</v>
      </c>
      <c r="G58" s="52"/>
    </row>
    <row r="59" spans="2:7" s="5" customFormat="1" ht="10.5" customHeight="1">
      <c r="B59" s="227" t="s">
        <v>267</v>
      </c>
      <c r="C59" s="222" t="s">
        <v>240</v>
      </c>
      <c r="D59" s="232" t="s">
        <v>225</v>
      </c>
      <c r="E59" s="214">
        <v>551634</v>
      </c>
      <c r="F59" s="215">
        <v>2449</v>
      </c>
      <c r="G59" s="52"/>
    </row>
    <row r="60" spans="2:7" s="5" customFormat="1" ht="10.5" customHeight="1">
      <c r="B60" s="227" t="s">
        <v>275</v>
      </c>
      <c r="C60" s="222" t="s">
        <v>241</v>
      </c>
      <c r="D60" s="232" t="s">
        <v>225</v>
      </c>
      <c r="E60" s="214">
        <v>20324909</v>
      </c>
      <c r="F60" s="215">
        <v>136583</v>
      </c>
      <c r="G60" s="52"/>
    </row>
    <row r="61" spans="2:7" s="5" customFormat="1" ht="10.5" customHeight="1">
      <c r="B61" s="227" t="s">
        <v>264</v>
      </c>
      <c r="C61" s="222" t="s">
        <v>242</v>
      </c>
      <c r="D61" s="232" t="s">
        <v>225</v>
      </c>
      <c r="E61" s="214">
        <v>399491</v>
      </c>
      <c r="F61" s="215">
        <v>2685</v>
      </c>
      <c r="G61" s="52"/>
    </row>
    <row r="62" spans="2:7" s="5" customFormat="1" ht="10.5" customHeight="1">
      <c r="B62" s="227" t="s">
        <v>267</v>
      </c>
      <c r="C62" s="222" t="s">
        <v>243</v>
      </c>
      <c r="D62" s="232" t="s">
        <v>225</v>
      </c>
      <c r="E62" s="214">
        <v>4800</v>
      </c>
      <c r="F62" s="215">
        <v>32</v>
      </c>
      <c r="G62" s="52"/>
    </row>
    <row r="63" spans="2:7" s="5" customFormat="1" ht="10.5" customHeight="1">
      <c r="B63" s="227" t="s">
        <v>276</v>
      </c>
      <c r="C63" s="222" t="s">
        <v>244</v>
      </c>
      <c r="D63" s="232" t="s">
        <v>225</v>
      </c>
      <c r="E63" s="214">
        <v>574579</v>
      </c>
      <c r="F63" s="215">
        <v>7722</v>
      </c>
      <c r="G63" s="52"/>
    </row>
    <row r="64" spans="2:7" s="5" customFormat="1" ht="10.5" customHeight="1">
      <c r="B64" s="227" t="s">
        <v>264</v>
      </c>
      <c r="C64" s="222" t="s">
        <v>245</v>
      </c>
      <c r="D64" s="232" t="s">
        <v>225</v>
      </c>
      <c r="E64" s="214">
        <v>338704</v>
      </c>
      <c r="F64" s="215">
        <v>4552</v>
      </c>
      <c r="G64" s="52"/>
    </row>
    <row r="65" spans="2:7" s="5" customFormat="1" ht="10.5" customHeight="1">
      <c r="B65" s="227" t="s">
        <v>277</v>
      </c>
      <c r="C65" s="222" t="s">
        <v>246</v>
      </c>
      <c r="D65" s="232" t="s">
        <v>225</v>
      </c>
      <c r="E65" s="214">
        <v>2269243</v>
      </c>
      <c r="F65" s="215">
        <v>102116</v>
      </c>
      <c r="G65" s="52"/>
    </row>
    <row r="66" spans="2:7" s="5" customFormat="1" ht="10.5" customHeight="1">
      <c r="B66" s="227" t="s">
        <v>264</v>
      </c>
      <c r="C66" s="222" t="s">
        <v>247</v>
      </c>
      <c r="D66" s="232" t="s">
        <v>225</v>
      </c>
      <c r="E66" s="214">
        <v>278268</v>
      </c>
      <c r="F66" s="215">
        <v>12522</v>
      </c>
      <c r="G66" s="52"/>
    </row>
    <row r="67" spans="2:7" s="5" customFormat="1" ht="10.5" customHeight="1">
      <c r="B67" s="227" t="s">
        <v>267</v>
      </c>
      <c r="C67" s="222" t="s">
        <v>248</v>
      </c>
      <c r="D67" s="232" t="s">
        <v>225</v>
      </c>
      <c r="E67" s="214">
        <v>15048</v>
      </c>
      <c r="F67" s="215">
        <v>677</v>
      </c>
      <c r="G67" s="52"/>
    </row>
    <row r="68" spans="2:7" s="5" customFormat="1" ht="10.5" customHeight="1">
      <c r="B68" s="227" t="s">
        <v>271</v>
      </c>
      <c r="C68" s="222" t="s">
        <v>249</v>
      </c>
      <c r="D68" s="232" t="s">
        <v>225</v>
      </c>
      <c r="E68" s="214">
        <v>26896</v>
      </c>
      <c r="F68" s="215">
        <v>1210</v>
      </c>
      <c r="G68" s="52"/>
    </row>
    <row r="69" spans="2:7" s="5" customFormat="1" ht="10.5" customHeight="1">
      <c r="B69" s="227" t="s">
        <v>272</v>
      </c>
      <c r="C69" s="222" t="s">
        <v>250</v>
      </c>
      <c r="D69" s="232" t="s">
        <v>225</v>
      </c>
      <c r="E69" s="214">
        <v>465202</v>
      </c>
      <c r="F69" s="215">
        <v>20934</v>
      </c>
      <c r="G69" s="52"/>
    </row>
    <row r="70" spans="2:7" s="5" customFormat="1" ht="10.5" customHeight="1">
      <c r="B70" s="227" t="s">
        <v>278</v>
      </c>
      <c r="C70" s="222" t="s">
        <v>251</v>
      </c>
      <c r="D70" s="232" t="s">
        <v>225</v>
      </c>
      <c r="E70" s="214">
        <v>557324</v>
      </c>
      <c r="F70" s="215">
        <v>10433</v>
      </c>
      <c r="G70" s="52"/>
    </row>
    <row r="71" spans="2:7" s="5" customFormat="1" ht="10.5" customHeight="1">
      <c r="B71" s="227" t="s">
        <v>264</v>
      </c>
      <c r="C71" s="222" t="s">
        <v>252</v>
      </c>
      <c r="D71" s="232" t="s">
        <v>225</v>
      </c>
      <c r="E71" s="214">
        <v>89516</v>
      </c>
      <c r="F71" s="215">
        <v>1675</v>
      </c>
      <c r="G71" s="52"/>
    </row>
    <row r="72" spans="2:7" s="5" customFormat="1" ht="10.5" customHeight="1">
      <c r="B72" s="227" t="s">
        <v>267</v>
      </c>
      <c r="C72" s="222" t="s">
        <v>253</v>
      </c>
      <c r="D72" s="232" t="s">
        <v>225</v>
      </c>
      <c r="E72" s="214">
        <v>88905</v>
      </c>
      <c r="F72" s="215">
        <v>1664</v>
      </c>
      <c r="G72" s="52"/>
    </row>
    <row r="73" spans="2:7" s="5" customFormat="1" ht="10.5" customHeight="1">
      <c r="B73" s="227" t="s">
        <v>271</v>
      </c>
      <c r="C73" s="222" t="s">
        <v>254</v>
      </c>
      <c r="D73" s="232" t="s">
        <v>225</v>
      </c>
      <c r="E73" s="214">
        <v>93137</v>
      </c>
      <c r="F73" s="215">
        <v>1744</v>
      </c>
      <c r="G73" s="52"/>
    </row>
    <row r="74" spans="2:7" s="5" customFormat="1" ht="10.5" customHeight="1">
      <c r="B74" s="227">
        <v>41</v>
      </c>
      <c r="C74" s="222" t="s">
        <v>455</v>
      </c>
      <c r="D74" s="232" t="s">
        <v>225</v>
      </c>
      <c r="E74" s="214">
        <v>89497</v>
      </c>
      <c r="F74" s="215">
        <v>2685</v>
      </c>
      <c r="G74" s="52"/>
    </row>
    <row r="75" spans="2:7" s="5" customFormat="1" ht="10.5" customHeight="1">
      <c r="B75" s="227">
        <v>42</v>
      </c>
      <c r="C75" s="222" t="s">
        <v>290</v>
      </c>
      <c r="D75" s="232" t="s">
        <v>225</v>
      </c>
      <c r="E75" s="214">
        <v>141562</v>
      </c>
      <c r="F75" s="215">
        <v>8239</v>
      </c>
      <c r="G75" s="52"/>
    </row>
    <row r="76" spans="2:7" s="5" customFormat="1" ht="10.5" customHeight="1">
      <c r="B76" s="227">
        <v>43</v>
      </c>
      <c r="C76" s="222" t="s">
        <v>2</v>
      </c>
      <c r="D76" s="232" t="s">
        <v>225</v>
      </c>
      <c r="E76" s="214">
        <v>941820</v>
      </c>
      <c r="F76" s="215">
        <v>31758</v>
      </c>
      <c r="G76" s="52"/>
    </row>
    <row r="77" spans="2:7" s="5" customFormat="1" ht="10.5" customHeight="1">
      <c r="B77" s="227">
        <v>44</v>
      </c>
      <c r="C77" s="222" t="s">
        <v>3</v>
      </c>
      <c r="D77" s="232" t="s">
        <v>0</v>
      </c>
      <c r="E77" s="214">
        <v>88107129</v>
      </c>
      <c r="F77" s="215">
        <v>111015</v>
      </c>
      <c r="G77" s="52"/>
    </row>
    <row r="78" spans="2:7" s="5" customFormat="1" ht="10.5" customHeight="1">
      <c r="B78" s="227">
        <v>45</v>
      </c>
      <c r="C78" s="222" t="s">
        <v>291</v>
      </c>
      <c r="D78" s="232" t="s">
        <v>225</v>
      </c>
      <c r="E78" s="214">
        <v>77330</v>
      </c>
      <c r="F78" s="215">
        <v>4352</v>
      </c>
      <c r="G78" s="52"/>
    </row>
    <row r="79" spans="2:7" s="5" customFormat="1" ht="10.5" customHeight="1">
      <c r="B79" s="227" t="s">
        <v>279</v>
      </c>
      <c r="C79" s="222" t="s">
        <v>292</v>
      </c>
      <c r="D79" s="232" t="s">
        <v>225</v>
      </c>
      <c r="E79" s="214">
        <v>399156</v>
      </c>
      <c r="F79" s="215">
        <v>7472</v>
      </c>
      <c r="G79" s="52"/>
    </row>
    <row r="80" spans="2:7" s="5" customFormat="1" ht="10.5" customHeight="1">
      <c r="B80" s="227" t="s">
        <v>264</v>
      </c>
      <c r="C80" s="222" t="s">
        <v>255</v>
      </c>
      <c r="D80" s="232" t="s">
        <v>225</v>
      </c>
      <c r="E80" s="214">
        <v>476497</v>
      </c>
      <c r="F80" s="215">
        <v>8920</v>
      </c>
      <c r="G80" s="52"/>
    </row>
    <row r="81" spans="2:7" s="5" customFormat="1" ht="10.5" customHeight="1">
      <c r="B81" s="227" t="s">
        <v>280</v>
      </c>
      <c r="C81" s="222" t="s">
        <v>256</v>
      </c>
      <c r="D81" s="232" t="s">
        <v>225</v>
      </c>
      <c r="E81" s="214">
        <v>56515</v>
      </c>
      <c r="F81" s="215">
        <v>2116</v>
      </c>
      <c r="G81" s="52"/>
    </row>
    <row r="82" spans="2:7" s="5" customFormat="1" ht="10.5" customHeight="1">
      <c r="B82" s="227" t="s">
        <v>264</v>
      </c>
      <c r="C82" s="222" t="s">
        <v>257</v>
      </c>
      <c r="D82" s="232" t="s">
        <v>225</v>
      </c>
      <c r="E82" s="214">
        <v>495921</v>
      </c>
      <c r="F82" s="215">
        <v>18567</v>
      </c>
      <c r="G82" s="52"/>
    </row>
    <row r="83" spans="2:7" s="5" customFormat="1" ht="10.5" customHeight="1">
      <c r="B83" s="227" t="s">
        <v>267</v>
      </c>
      <c r="C83" s="222" t="s">
        <v>258</v>
      </c>
      <c r="D83" s="232" t="s">
        <v>225</v>
      </c>
      <c r="E83" s="214">
        <v>96674</v>
      </c>
      <c r="F83" s="215">
        <v>3619</v>
      </c>
      <c r="G83" s="52"/>
    </row>
    <row r="84" spans="2:7" s="5" customFormat="1" ht="21.75" customHeight="1">
      <c r="B84" s="227" t="s">
        <v>271</v>
      </c>
      <c r="C84" s="222" t="s">
        <v>259</v>
      </c>
      <c r="D84" s="232"/>
      <c r="E84" s="214" t="s">
        <v>93</v>
      </c>
      <c r="F84" s="215" t="s">
        <v>93</v>
      </c>
      <c r="G84" s="52"/>
    </row>
    <row r="85" spans="2:7" s="5" customFormat="1" ht="10.5" customHeight="1">
      <c r="B85" s="227">
        <v>48</v>
      </c>
      <c r="C85" s="222" t="s">
        <v>479</v>
      </c>
      <c r="D85" s="232" t="s">
        <v>260</v>
      </c>
      <c r="E85" s="214">
        <v>164579</v>
      </c>
      <c r="F85" s="215">
        <v>25674</v>
      </c>
      <c r="G85" s="52"/>
    </row>
    <row r="86" spans="2:7" s="5" customFormat="1" ht="10.5" customHeight="1">
      <c r="B86" s="227">
        <v>49</v>
      </c>
      <c r="C86" s="222" t="s">
        <v>293</v>
      </c>
      <c r="D86" s="232" t="s">
        <v>260</v>
      </c>
      <c r="E86" s="214">
        <v>207152</v>
      </c>
      <c r="F86" s="215">
        <v>32316</v>
      </c>
      <c r="G86" s="52"/>
    </row>
    <row r="87" spans="2:7" s="5" customFormat="1" ht="10.5" customHeight="1">
      <c r="B87" s="227">
        <v>50</v>
      </c>
      <c r="C87" s="222" t="s">
        <v>7</v>
      </c>
      <c r="D87" s="232" t="s">
        <v>225</v>
      </c>
      <c r="E87" s="214">
        <v>3390140</v>
      </c>
      <c r="F87" s="215">
        <v>4882</v>
      </c>
      <c r="G87" s="52"/>
    </row>
    <row r="88" spans="2:7" s="5" customFormat="1" ht="10.5" customHeight="1">
      <c r="B88" s="228" t="s">
        <v>281</v>
      </c>
      <c r="C88" s="223" t="s">
        <v>8</v>
      </c>
      <c r="D88" s="233" t="s">
        <v>225</v>
      </c>
      <c r="E88" s="17">
        <v>545646180</v>
      </c>
      <c r="F88" s="18">
        <v>235719</v>
      </c>
      <c r="G88" s="52"/>
    </row>
    <row r="89" spans="2:7" s="5" customFormat="1" ht="10.5" customHeight="1">
      <c r="B89" s="228" t="s">
        <v>264</v>
      </c>
      <c r="C89" s="223" t="s">
        <v>261</v>
      </c>
      <c r="D89" s="233" t="s">
        <v>225</v>
      </c>
      <c r="E89" s="17">
        <v>8670761</v>
      </c>
      <c r="F89" s="18">
        <v>3746</v>
      </c>
      <c r="G89" s="52"/>
    </row>
    <row r="90" spans="2:7" s="5" customFormat="1" ht="10.5" customHeight="1">
      <c r="B90" s="228">
        <v>52</v>
      </c>
      <c r="C90" s="223" t="s">
        <v>443</v>
      </c>
      <c r="D90" s="233" t="s">
        <v>225</v>
      </c>
      <c r="E90" s="17">
        <v>145217</v>
      </c>
      <c r="F90" s="18">
        <v>1377</v>
      </c>
      <c r="G90" s="52"/>
    </row>
    <row r="91" spans="2:7" s="5" customFormat="1" ht="10.5" customHeight="1">
      <c r="B91" s="228">
        <v>53</v>
      </c>
      <c r="C91" s="326" t="s">
        <v>480</v>
      </c>
      <c r="D91" s="233" t="s">
        <v>225</v>
      </c>
      <c r="E91" s="17">
        <v>105648</v>
      </c>
      <c r="F91" s="18">
        <v>1344</v>
      </c>
      <c r="G91" s="53"/>
    </row>
    <row r="92" spans="2:7" s="5" customFormat="1" ht="10.5" customHeight="1">
      <c r="B92" s="229">
        <v>54</v>
      </c>
      <c r="C92" s="226" t="s">
        <v>184</v>
      </c>
      <c r="D92" s="234" t="s">
        <v>225</v>
      </c>
      <c r="E92" s="20">
        <v>227315</v>
      </c>
      <c r="F92" s="21">
        <v>324</v>
      </c>
      <c r="G92" s="52"/>
    </row>
    <row r="93" spans="2:7" s="5" customFormat="1" ht="6" customHeight="1">
      <c r="B93" s="188"/>
      <c r="C93" s="224"/>
      <c r="D93" s="235"/>
      <c r="E93" s="13"/>
      <c r="F93" s="13"/>
      <c r="G93" s="53"/>
    </row>
    <row r="94" spans="2:7" s="5" customFormat="1" ht="11.25" customHeight="1">
      <c r="B94" s="188"/>
      <c r="C94" s="10"/>
      <c r="D94" s="236" t="s">
        <v>85</v>
      </c>
      <c r="E94" s="13"/>
      <c r="F94" s="43">
        <f>SUM(F9:F92)</f>
        <v>6813264</v>
      </c>
      <c r="G94" s="220"/>
    </row>
    <row r="95" spans="2:7" s="5" customFormat="1" ht="6" customHeight="1">
      <c r="B95" s="188"/>
      <c r="C95" s="199"/>
      <c r="D95" s="236"/>
      <c r="E95" s="13"/>
      <c r="F95" s="200"/>
      <c r="G95" s="53"/>
    </row>
    <row r="96" spans="2:7" s="5" customFormat="1" ht="11.25" customHeight="1">
      <c r="B96" s="188"/>
      <c r="C96" s="199" t="s">
        <v>294</v>
      </c>
      <c r="D96" s="236"/>
      <c r="E96" s="13"/>
      <c r="F96" s="200">
        <v>2898156</v>
      </c>
      <c r="G96" s="239" t="s">
        <v>297</v>
      </c>
    </row>
    <row r="97" spans="2:7" s="5" customFormat="1" ht="11.25" customHeight="1">
      <c r="B97" s="188"/>
      <c r="C97" s="199" t="s">
        <v>295</v>
      </c>
      <c r="D97" s="236"/>
      <c r="E97" s="13"/>
      <c r="F97" s="200">
        <v>10049</v>
      </c>
      <c r="G97" s="53"/>
    </row>
    <row r="98" spans="2:7" s="5" customFormat="1" ht="6" customHeight="1">
      <c r="B98" s="188"/>
      <c r="C98" s="199"/>
      <c r="D98" s="236"/>
      <c r="E98" s="13"/>
      <c r="F98" s="200"/>
      <c r="G98" s="53"/>
    </row>
    <row r="99" spans="2:7" s="5" customFormat="1" ht="22.5" customHeight="1">
      <c r="B99" s="188"/>
      <c r="C99" s="10" t="s">
        <v>110</v>
      </c>
      <c r="D99" s="236"/>
      <c r="E99" s="13"/>
      <c r="F99" s="200"/>
      <c r="G99" s="53"/>
    </row>
    <row r="100" spans="2:7" s="5" customFormat="1" ht="10.5" customHeight="1">
      <c r="B100" s="188"/>
      <c r="C100" s="199" t="s">
        <v>203</v>
      </c>
      <c r="D100" s="236"/>
      <c r="E100" s="13"/>
      <c r="F100" s="200">
        <v>1346655</v>
      </c>
      <c r="G100" s="239" t="s">
        <v>298</v>
      </c>
    </row>
    <row r="101" spans="2:7" s="5" customFormat="1" ht="10.5" customHeight="1">
      <c r="B101" s="188"/>
      <c r="C101" s="199" t="s">
        <v>112</v>
      </c>
      <c r="D101" s="236"/>
      <c r="E101" s="13"/>
      <c r="F101" s="201">
        <v>239336</v>
      </c>
      <c r="G101" s="52"/>
    </row>
    <row r="102" spans="2:7" s="5" customFormat="1" ht="6" customHeight="1">
      <c r="B102" s="188"/>
      <c r="C102" s="199"/>
      <c r="D102" s="236"/>
      <c r="E102" s="13"/>
      <c r="F102" s="200"/>
      <c r="G102" s="52"/>
    </row>
    <row r="103" spans="2:8" s="5" customFormat="1" ht="10.5" customHeight="1">
      <c r="B103" s="188"/>
      <c r="C103" s="10"/>
      <c r="D103" s="237" t="s">
        <v>89</v>
      </c>
      <c r="E103" s="13"/>
      <c r="F103" s="192">
        <f>SUM(F94:F101)</f>
        <v>11307460</v>
      </c>
      <c r="G103" s="53"/>
      <c r="H103" s="50"/>
    </row>
    <row r="104" spans="2:7" s="5" customFormat="1" ht="10.5" customHeight="1">
      <c r="B104" s="34"/>
      <c r="C104" s="10"/>
      <c r="D104" s="236"/>
      <c r="E104" s="13"/>
      <c r="F104" s="43"/>
      <c r="G104" s="52"/>
    </row>
    <row r="105" spans="2:7" s="5" customFormat="1" ht="22.5" customHeight="1">
      <c r="B105" s="240" t="s">
        <v>26</v>
      </c>
      <c r="C105" s="392" t="s">
        <v>306</v>
      </c>
      <c r="D105" s="392"/>
      <c r="E105" s="392"/>
      <c r="F105" s="392"/>
      <c r="G105" s="392"/>
    </row>
    <row r="106" spans="3:7" s="5" customFormat="1" ht="15" customHeight="1">
      <c r="C106" s="394" t="s">
        <v>307</v>
      </c>
      <c r="D106" s="394"/>
      <c r="E106" s="394"/>
      <c r="F106" s="394"/>
      <c r="G106" s="394"/>
    </row>
    <row r="107" spans="2:7" s="5" customFormat="1" ht="50.2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6" customHeight="1">
      <c r="B110" s="125"/>
      <c r="C110" s="339" t="s">
        <v>489</v>
      </c>
      <c r="D110" s="339"/>
      <c r="E110" s="339"/>
      <c r="F110" s="339"/>
      <c r="G110" s="339"/>
      <c r="H110" s="127"/>
      <c r="J110" s="68"/>
    </row>
    <row r="111" spans="2:14" s="7" customFormat="1" ht="9">
      <c r="B111" s="216"/>
      <c r="D111" s="53"/>
      <c r="E111" s="4"/>
      <c r="F111" s="4"/>
      <c r="G111" s="52"/>
      <c r="H111" s="5"/>
      <c r="I111" s="5"/>
      <c r="J111" s="5"/>
      <c r="K111" s="5"/>
      <c r="L111" s="5"/>
      <c r="M111" s="5"/>
      <c r="N111" s="5"/>
    </row>
    <row r="112" spans="2:14" s="7" customFormat="1" ht="9">
      <c r="B112" s="216"/>
      <c r="D112" s="53"/>
      <c r="E112" s="4"/>
      <c r="F112" s="4"/>
      <c r="G112" s="52"/>
      <c r="H112" s="5"/>
      <c r="I112" s="5"/>
      <c r="J112" s="5"/>
      <c r="K112" s="5"/>
      <c r="L112" s="5"/>
      <c r="M112" s="5"/>
      <c r="N112" s="5"/>
    </row>
    <row r="113" spans="2:14" s="7" customFormat="1" ht="9">
      <c r="B113" s="216"/>
      <c r="D113" s="53"/>
      <c r="E113" s="4"/>
      <c r="F113" s="4"/>
      <c r="G113" s="5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9">
    <mergeCell ref="C110:G110"/>
    <mergeCell ref="C106:G106"/>
    <mergeCell ref="C105:G105"/>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7" man="1"/>
  </rowBreaks>
</worksheet>
</file>

<file path=xl/worksheets/sheet37.xml><?xml version="1.0" encoding="utf-8"?>
<worksheet xmlns="http://schemas.openxmlformats.org/spreadsheetml/2006/main" xmlns:r="http://schemas.openxmlformats.org/officeDocument/2006/relationships">
  <dimension ref="A2:O180"/>
  <sheetViews>
    <sheetView showZeros="0" zoomScaleSheetLayoutView="14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1885</v>
      </c>
    </row>
    <row r="3" spans="2:6" ht="31.5" customHeight="1">
      <c r="B3" s="2" t="s">
        <v>27</v>
      </c>
      <c r="C3" s="362" t="s">
        <v>308</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2696</v>
      </c>
      <c r="F9" s="295" t="s">
        <v>93</v>
      </c>
      <c r="G9" s="52"/>
    </row>
    <row r="10" spans="2:7" s="5" customFormat="1" ht="10.5" customHeight="1">
      <c r="B10" s="227" t="s">
        <v>262</v>
      </c>
      <c r="C10" s="222" t="s">
        <v>458</v>
      </c>
      <c r="D10" s="232" t="s">
        <v>192</v>
      </c>
      <c r="E10" s="214">
        <v>204</v>
      </c>
      <c r="F10" s="215" t="s">
        <v>93</v>
      </c>
      <c r="G10" s="52"/>
    </row>
    <row r="11" spans="2:7" s="5" customFormat="1" ht="10.5" customHeight="1">
      <c r="B11" s="238" t="s">
        <v>266</v>
      </c>
      <c r="C11" s="222" t="s">
        <v>218</v>
      </c>
      <c r="D11" s="232" t="s">
        <v>192</v>
      </c>
      <c r="E11" s="214">
        <v>45835</v>
      </c>
      <c r="F11" s="215" t="s">
        <v>93</v>
      </c>
      <c r="G11" s="52"/>
    </row>
    <row r="12" spans="2:7" s="5" customFormat="1" ht="30" customHeight="1">
      <c r="B12" s="227" t="s">
        <v>262</v>
      </c>
      <c r="C12" s="222" t="s">
        <v>476</v>
      </c>
      <c r="D12" s="232" t="s">
        <v>192</v>
      </c>
      <c r="E12" s="214">
        <v>11080</v>
      </c>
      <c r="F12" s="215" t="s">
        <v>93</v>
      </c>
      <c r="G12" s="52"/>
    </row>
    <row r="13" spans="2:7" s="5" customFormat="1" ht="10.5" customHeight="1">
      <c r="B13" s="227">
        <v>3</v>
      </c>
      <c r="C13" s="222" t="s">
        <v>219</v>
      </c>
      <c r="D13" s="232" t="s">
        <v>192</v>
      </c>
      <c r="E13" s="214">
        <v>4232</v>
      </c>
      <c r="F13" s="215" t="s">
        <v>93</v>
      </c>
      <c r="G13" s="52"/>
    </row>
    <row r="14" spans="2:7" s="5" customFormat="1" ht="10.5" customHeight="1">
      <c r="B14" s="227">
        <v>4</v>
      </c>
      <c r="C14" s="222" t="s">
        <v>9</v>
      </c>
      <c r="D14" s="232" t="s">
        <v>192</v>
      </c>
      <c r="E14" s="214">
        <v>258757</v>
      </c>
      <c r="F14" s="215">
        <v>1316556</v>
      </c>
      <c r="G14" s="52"/>
    </row>
    <row r="15" spans="2:7" s="5" customFormat="1" ht="10.5" customHeight="1">
      <c r="B15" s="227">
        <v>5</v>
      </c>
      <c r="C15" s="222" t="s">
        <v>283</v>
      </c>
      <c r="D15" s="232" t="s">
        <v>192</v>
      </c>
      <c r="E15" s="214">
        <v>23684</v>
      </c>
      <c r="F15" s="215">
        <v>80429</v>
      </c>
      <c r="G15" s="52"/>
    </row>
    <row r="16" spans="2:7" s="5" customFormat="1" ht="10.5" customHeight="1">
      <c r="B16" s="227">
        <v>6</v>
      </c>
      <c r="C16" s="222" t="s">
        <v>5</v>
      </c>
      <c r="D16" s="232" t="s">
        <v>192</v>
      </c>
      <c r="E16" s="214">
        <v>656</v>
      </c>
      <c r="F16" s="215">
        <v>1000</v>
      </c>
      <c r="G16" s="52"/>
    </row>
    <row r="17" spans="2:7" s="5" customFormat="1" ht="10.5" customHeight="1">
      <c r="B17" s="227">
        <v>7</v>
      </c>
      <c r="C17" s="222" t="s">
        <v>10</v>
      </c>
      <c r="D17" s="232" t="s">
        <v>192</v>
      </c>
      <c r="E17" s="214">
        <v>33</v>
      </c>
      <c r="F17" s="215">
        <v>49</v>
      </c>
      <c r="G17" s="52"/>
    </row>
    <row r="18" spans="2:7" s="5" customFormat="1" ht="10.5" customHeight="1">
      <c r="B18" s="227">
        <v>8</v>
      </c>
      <c r="C18" s="222" t="s">
        <v>4</v>
      </c>
      <c r="D18" s="232" t="s">
        <v>192</v>
      </c>
      <c r="E18" s="214">
        <v>818798</v>
      </c>
      <c r="F18" s="215">
        <v>1375581</v>
      </c>
      <c r="G18" s="52"/>
    </row>
    <row r="19" spans="2:7" s="5" customFormat="1" ht="10.5" customHeight="1">
      <c r="B19" s="227">
        <v>9</v>
      </c>
      <c r="C19" s="222" t="s">
        <v>6</v>
      </c>
      <c r="D19" s="232" t="s">
        <v>192</v>
      </c>
      <c r="E19" s="214">
        <v>8320</v>
      </c>
      <c r="F19" s="215">
        <v>6190</v>
      </c>
      <c r="G19" s="52"/>
    </row>
    <row r="20" spans="2:7" s="5" customFormat="1" ht="10.5" customHeight="1">
      <c r="B20" s="227">
        <v>10</v>
      </c>
      <c r="C20" s="222" t="s">
        <v>220</v>
      </c>
      <c r="D20" s="232" t="s">
        <v>0</v>
      </c>
      <c r="E20" s="214">
        <v>78503</v>
      </c>
      <c r="F20" s="215">
        <v>741853</v>
      </c>
      <c r="G20" s="52"/>
    </row>
    <row r="21" spans="2:7" s="5" customFormat="1" ht="10.5" customHeight="1">
      <c r="B21" s="227">
        <v>11</v>
      </c>
      <c r="C21" s="222" t="s">
        <v>101</v>
      </c>
      <c r="D21" s="232" t="s">
        <v>0</v>
      </c>
      <c r="E21" s="214">
        <v>169391</v>
      </c>
      <c r="F21" s="215">
        <v>284578</v>
      </c>
      <c r="G21" s="52"/>
    </row>
    <row r="22" spans="2:7" s="5" customFormat="1" ht="10.5" customHeight="1">
      <c r="B22" s="227">
        <v>12</v>
      </c>
      <c r="C22" s="222" t="s">
        <v>284</v>
      </c>
      <c r="D22" s="232" t="s">
        <v>0</v>
      </c>
      <c r="E22" s="214">
        <v>27770.5</v>
      </c>
      <c r="F22" s="215">
        <v>17496</v>
      </c>
      <c r="G22" s="52"/>
    </row>
    <row r="23" spans="2:7" s="5" customFormat="1" ht="10.5" customHeight="1">
      <c r="B23" s="227">
        <v>13</v>
      </c>
      <c r="C23" s="222" t="s">
        <v>221</v>
      </c>
      <c r="D23" s="232" t="s">
        <v>0</v>
      </c>
      <c r="E23" s="214">
        <v>46256.5</v>
      </c>
      <c r="F23" s="215">
        <v>19428</v>
      </c>
      <c r="G23" s="52"/>
    </row>
    <row r="24" spans="2:7" s="5" customFormat="1" ht="10.5" customHeight="1">
      <c r="B24" s="227">
        <v>14</v>
      </c>
      <c r="C24" s="222" t="s">
        <v>222</v>
      </c>
      <c r="D24" s="232" t="s">
        <v>0</v>
      </c>
      <c r="E24" s="214">
        <v>5356.5</v>
      </c>
      <c r="F24" s="215">
        <v>6749</v>
      </c>
      <c r="G24" s="52"/>
    </row>
    <row r="25" spans="2:7" s="5" customFormat="1" ht="10.5" customHeight="1">
      <c r="B25" s="227">
        <v>15</v>
      </c>
      <c r="C25" s="222" t="s">
        <v>223</v>
      </c>
      <c r="D25" s="232" t="s">
        <v>0</v>
      </c>
      <c r="E25" s="214">
        <v>168745.5</v>
      </c>
      <c r="F25" s="215">
        <v>425239</v>
      </c>
      <c r="G25" s="52"/>
    </row>
    <row r="26" spans="2:7" s="5" customFormat="1" ht="10.5" customHeight="1">
      <c r="B26" s="227" t="s">
        <v>263</v>
      </c>
      <c r="C26" s="222" t="s">
        <v>224</v>
      </c>
      <c r="D26" s="232" t="s">
        <v>225</v>
      </c>
      <c r="E26" s="214">
        <v>13619253</v>
      </c>
      <c r="F26" s="215">
        <v>449435</v>
      </c>
      <c r="G26" s="52"/>
    </row>
    <row r="27" spans="2:7" s="5" customFormat="1" ht="23.25" customHeight="1">
      <c r="B27" s="227" t="s">
        <v>264</v>
      </c>
      <c r="C27" s="222" t="s">
        <v>477</v>
      </c>
      <c r="D27" s="232" t="s">
        <v>225</v>
      </c>
      <c r="E27" s="214">
        <v>2450838</v>
      </c>
      <c r="F27" s="215">
        <v>144403</v>
      </c>
      <c r="G27" s="52"/>
    </row>
    <row r="28" spans="2:7" s="5" customFormat="1" ht="10.5" customHeight="1">
      <c r="B28" s="227" t="s">
        <v>267</v>
      </c>
      <c r="C28" s="222" t="s">
        <v>226</v>
      </c>
      <c r="D28" s="232" t="s">
        <v>225</v>
      </c>
      <c r="E28" s="214">
        <v>862986</v>
      </c>
      <c r="F28" s="215">
        <v>50847</v>
      </c>
      <c r="G28" s="52"/>
    </row>
    <row r="29" spans="2:7" s="5" customFormat="1" ht="10.5" customHeight="1">
      <c r="B29" s="227">
        <v>17</v>
      </c>
      <c r="C29" s="222" t="s">
        <v>227</v>
      </c>
      <c r="D29" s="232" t="s">
        <v>0</v>
      </c>
      <c r="E29" s="214">
        <v>829332</v>
      </c>
      <c r="F29" s="215">
        <v>104496</v>
      </c>
      <c r="G29" s="52"/>
    </row>
    <row r="30" spans="2:7" s="5" customFormat="1" ht="10.5" customHeight="1">
      <c r="B30" s="227">
        <v>18</v>
      </c>
      <c r="C30" s="222" t="s">
        <v>228</v>
      </c>
      <c r="D30" s="232" t="s">
        <v>79</v>
      </c>
      <c r="E30" s="214">
        <v>945155</v>
      </c>
      <c r="F30" s="215">
        <v>39696</v>
      </c>
      <c r="G30" s="52"/>
    </row>
    <row r="31" spans="2:7" s="5" customFormat="1" ht="10.5" customHeight="1">
      <c r="B31" s="227">
        <v>19</v>
      </c>
      <c r="C31" s="222" t="s">
        <v>12</v>
      </c>
      <c r="D31" s="232" t="s">
        <v>0</v>
      </c>
      <c r="E31" s="214">
        <v>1895</v>
      </c>
      <c r="F31" s="215">
        <v>4775</v>
      </c>
      <c r="G31" s="52"/>
    </row>
    <row r="32" spans="2:7" s="5" customFormat="1" ht="10.5" customHeight="1">
      <c r="B32" s="227">
        <v>20</v>
      </c>
      <c r="C32" s="222" t="s">
        <v>285</v>
      </c>
      <c r="D32" s="232" t="s">
        <v>0</v>
      </c>
      <c r="E32" s="214">
        <v>1150</v>
      </c>
      <c r="F32" s="215">
        <v>2173</v>
      </c>
      <c r="G32" s="52"/>
    </row>
    <row r="33" spans="2:7" s="5" customFormat="1" ht="10.5" customHeight="1">
      <c r="B33" s="227">
        <v>21</v>
      </c>
      <c r="C33" s="222" t="s">
        <v>48</v>
      </c>
      <c r="D33" s="232" t="s">
        <v>0</v>
      </c>
      <c r="E33" s="214">
        <v>11238</v>
      </c>
      <c r="F33" s="215">
        <v>7080</v>
      </c>
      <c r="G33" s="52"/>
    </row>
    <row r="34" spans="2:7" s="5" customFormat="1" ht="10.5" customHeight="1">
      <c r="B34" s="227">
        <v>22</v>
      </c>
      <c r="C34" s="222" t="s">
        <v>1</v>
      </c>
      <c r="D34" s="232" t="s">
        <v>0</v>
      </c>
      <c r="E34" s="214">
        <v>219806</v>
      </c>
      <c r="F34" s="215">
        <v>27696</v>
      </c>
      <c r="G34" s="52"/>
    </row>
    <row r="35" spans="2:7" s="5" customFormat="1" ht="10.5" customHeight="1">
      <c r="B35" s="227">
        <v>23</v>
      </c>
      <c r="C35" s="222" t="s">
        <v>14</v>
      </c>
      <c r="D35" s="232" t="s">
        <v>225</v>
      </c>
      <c r="E35" s="214">
        <v>27693</v>
      </c>
      <c r="F35" s="215">
        <v>1246</v>
      </c>
      <c r="G35" s="52"/>
    </row>
    <row r="36" spans="2:7" s="5" customFormat="1" ht="10.5" customHeight="1">
      <c r="B36" s="227" t="s">
        <v>268</v>
      </c>
      <c r="C36" s="222" t="s">
        <v>229</v>
      </c>
      <c r="D36" s="232" t="s">
        <v>0</v>
      </c>
      <c r="E36" s="214">
        <v>29708</v>
      </c>
      <c r="F36" s="215">
        <v>7486</v>
      </c>
      <c r="G36" s="52"/>
    </row>
    <row r="37" spans="2:7" s="5" customFormat="1" ht="10.5" customHeight="1">
      <c r="B37" s="227" t="s">
        <v>264</v>
      </c>
      <c r="C37" s="222" t="s">
        <v>230</v>
      </c>
      <c r="D37" s="232" t="s">
        <v>0</v>
      </c>
      <c r="E37" s="214">
        <v>1699</v>
      </c>
      <c r="F37" s="215">
        <v>428</v>
      </c>
      <c r="G37" s="52"/>
    </row>
    <row r="38" spans="2:7" s="5" customFormat="1" ht="22.5" customHeight="1">
      <c r="B38" s="227" t="s">
        <v>269</v>
      </c>
      <c r="C38" s="222" t="s">
        <v>231</v>
      </c>
      <c r="D38" s="232" t="s">
        <v>0</v>
      </c>
      <c r="E38" s="214">
        <v>11190</v>
      </c>
      <c r="F38" s="215">
        <v>1410</v>
      </c>
      <c r="G38" s="52"/>
    </row>
    <row r="39" spans="2:7" s="5" customFormat="1" ht="10.5" customHeight="1">
      <c r="B39" s="227" t="s">
        <v>264</v>
      </c>
      <c r="C39" s="222" t="s">
        <v>120</v>
      </c>
      <c r="D39" s="232" t="s">
        <v>0</v>
      </c>
      <c r="E39" s="214">
        <v>104922</v>
      </c>
      <c r="F39" s="215">
        <v>6925</v>
      </c>
      <c r="G39" s="52"/>
    </row>
    <row r="40" spans="2:7" s="5" customFormat="1" ht="10.5" customHeight="1">
      <c r="B40" s="227">
        <v>26</v>
      </c>
      <c r="C40" s="222" t="s">
        <v>174</v>
      </c>
      <c r="D40" s="232" t="s">
        <v>0</v>
      </c>
      <c r="E40" s="214">
        <v>3277</v>
      </c>
      <c r="F40" s="215">
        <v>138</v>
      </c>
      <c r="G40" s="52"/>
    </row>
    <row r="41" spans="2:7" s="5" customFormat="1" ht="10.5" customHeight="1">
      <c r="B41" s="227">
        <v>27</v>
      </c>
      <c r="C41" s="222" t="s">
        <v>286</v>
      </c>
      <c r="D41" s="232" t="s">
        <v>194</v>
      </c>
      <c r="E41" s="214">
        <v>4226</v>
      </c>
      <c r="F41" s="215">
        <v>177</v>
      </c>
      <c r="G41" s="52"/>
    </row>
    <row r="42" spans="2:7" s="5" customFormat="1" ht="22.5" customHeight="1">
      <c r="B42" s="227">
        <v>28</v>
      </c>
      <c r="C42" s="222" t="s">
        <v>452</v>
      </c>
      <c r="D42" s="232" t="s">
        <v>225</v>
      </c>
      <c r="E42" s="214">
        <v>524603</v>
      </c>
      <c r="F42" s="215">
        <v>23607</v>
      </c>
      <c r="G42" s="52"/>
    </row>
    <row r="43" spans="2:7" s="5" customFormat="1" ht="30.75" customHeight="1">
      <c r="B43" s="227">
        <v>29</v>
      </c>
      <c r="C43" s="222" t="s">
        <v>457</v>
      </c>
      <c r="D43" s="232" t="s">
        <v>225</v>
      </c>
      <c r="E43" s="214">
        <v>595715</v>
      </c>
      <c r="F43" s="215">
        <v>8936</v>
      </c>
      <c r="G43" s="52"/>
    </row>
    <row r="44" spans="2:7" s="5" customFormat="1" ht="10.5" customHeight="1">
      <c r="B44" s="227">
        <v>30</v>
      </c>
      <c r="C44" s="222" t="s">
        <v>17</v>
      </c>
      <c r="D44" s="232" t="s">
        <v>225</v>
      </c>
      <c r="E44" s="214">
        <v>1173520</v>
      </c>
      <c r="F44" s="215">
        <v>52808</v>
      </c>
      <c r="G44" s="52"/>
    </row>
    <row r="45" spans="2:7" s="5" customFormat="1" ht="22.5" customHeight="1">
      <c r="B45" s="227" t="s">
        <v>270</v>
      </c>
      <c r="C45" s="222" t="s">
        <v>453</v>
      </c>
      <c r="D45" s="232" t="s">
        <v>225</v>
      </c>
      <c r="E45" s="214">
        <v>55842660</v>
      </c>
      <c r="F45" s="215">
        <v>415469</v>
      </c>
      <c r="G45" s="52"/>
    </row>
    <row r="46" spans="2:7" s="5" customFormat="1" ht="10.5" customHeight="1">
      <c r="B46" s="227" t="s">
        <v>264</v>
      </c>
      <c r="C46" s="222" t="s">
        <v>232</v>
      </c>
      <c r="D46" s="232" t="s">
        <v>225</v>
      </c>
      <c r="E46" s="214">
        <v>1164786</v>
      </c>
      <c r="F46" s="215">
        <v>8666</v>
      </c>
      <c r="G46" s="52"/>
    </row>
    <row r="47" spans="2:7" s="5" customFormat="1" ht="10.5" customHeight="1">
      <c r="B47" s="227" t="s">
        <v>267</v>
      </c>
      <c r="C47" s="222" t="s">
        <v>233</v>
      </c>
      <c r="D47" s="232" t="s">
        <v>225</v>
      </c>
      <c r="E47" s="214">
        <v>18325354</v>
      </c>
      <c r="F47" s="215">
        <v>136341</v>
      </c>
      <c r="G47" s="52"/>
    </row>
    <row r="48" spans="2:7" s="5" customFormat="1" ht="10.5" customHeight="1">
      <c r="B48" s="227" t="s">
        <v>271</v>
      </c>
      <c r="C48" s="222" t="s">
        <v>234</v>
      </c>
      <c r="D48" s="232" t="s">
        <v>225</v>
      </c>
      <c r="E48" s="214">
        <v>19959</v>
      </c>
      <c r="F48" s="215">
        <v>148</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2120744</v>
      </c>
      <c r="F50" s="215">
        <v>11961</v>
      </c>
      <c r="G50" s="52"/>
    </row>
    <row r="51" spans="2:7" s="5" customFormat="1" ht="10.5" customHeight="1">
      <c r="B51" s="227">
        <v>33</v>
      </c>
      <c r="C51" s="222" t="s">
        <v>469</v>
      </c>
      <c r="D51" s="232" t="s">
        <v>225</v>
      </c>
      <c r="E51" s="214">
        <v>958088</v>
      </c>
      <c r="F51" s="215">
        <v>6438</v>
      </c>
      <c r="G51" s="52"/>
    </row>
    <row r="52" spans="2:7" s="5" customFormat="1" ht="10.5" customHeight="1">
      <c r="B52" s="227">
        <v>34</v>
      </c>
      <c r="C52" s="222" t="s">
        <v>16</v>
      </c>
      <c r="D52" s="232" t="s">
        <v>225</v>
      </c>
      <c r="E52" s="214">
        <v>20525032</v>
      </c>
      <c r="F52" s="215">
        <v>123150</v>
      </c>
      <c r="G52" s="52"/>
    </row>
    <row r="53" spans="2:7" s="5" customFormat="1" ht="10.5" customHeight="1">
      <c r="B53" s="227" t="s">
        <v>273</v>
      </c>
      <c r="C53" s="222" t="s">
        <v>57</v>
      </c>
      <c r="D53" s="232" t="s">
        <v>225</v>
      </c>
      <c r="E53" s="214">
        <v>23363295</v>
      </c>
      <c r="F53" s="215">
        <v>53268</v>
      </c>
      <c r="G53" s="52"/>
    </row>
    <row r="54" spans="2:7" s="5" customFormat="1" ht="10.5" customHeight="1">
      <c r="B54" s="227" t="s">
        <v>264</v>
      </c>
      <c r="C54" s="222" t="s">
        <v>236</v>
      </c>
      <c r="D54" s="232" t="s">
        <v>225</v>
      </c>
      <c r="E54" s="214">
        <v>16414263</v>
      </c>
      <c r="F54" s="215">
        <v>37424</v>
      </c>
      <c r="G54" s="52"/>
    </row>
    <row r="55" spans="2:7" s="5" customFormat="1" ht="10.5" customHeight="1">
      <c r="B55" s="227" t="s">
        <v>267</v>
      </c>
      <c r="C55" s="222" t="s">
        <v>237</v>
      </c>
      <c r="D55" s="232" t="s">
        <v>225</v>
      </c>
      <c r="E55" s="214">
        <v>2041728</v>
      </c>
      <c r="F55" s="215">
        <v>4655</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4172832</v>
      </c>
      <c r="F57" s="215">
        <v>18527</v>
      </c>
      <c r="G57" s="52"/>
    </row>
    <row r="58" spans="2:7" s="5" customFormat="1" ht="10.5" customHeight="1">
      <c r="B58" s="227" t="s">
        <v>264</v>
      </c>
      <c r="C58" s="222" t="s">
        <v>239</v>
      </c>
      <c r="D58" s="232" t="s">
        <v>225</v>
      </c>
      <c r="E58" s="214">
        <v>58539</v>
      </c>
      <c r="F58" s="215">
        <v>260</v>
      </c>
      <c r="G58" s="52"/>
    </row>
    <row r="59" spans="2:7" s="5" customFormat="1" ht="10.5" customHeight="1">
      <c r="B59" s="227" t="s">
        <v>267</v>
      </c>
      <c r="C59" s="222" t="s">
        <v>240</v>
      </c>
      <c r="D59" s="232" t="s">
        <v>225</v>
      </c>
      <c r="E59" s="214">
        <v>716370</v>
      </c>
      <c r="F59" s="215">
        <v>3181</v>
      </c>
      <c r="G59" s="52"/>
    </row>
    <row r="60" spans="2:7" s="5" customFormat="1" ht="10.5" customHeight="1">
      <c r="B60" s="227" t="s">
        <v>275</v>
      </c>
      <c r="C60" s="222" t="s">
        <v>241</v>
      </c>
      <c r="D60" s="232" t="s">
        <v>225</v>
      </c>
      <c r="E60" s="214">
        <v>24603851</v>
      </c>
      <c r="F60" s="215">
        <v>165338</v>
      </c>
      <c r="G60" s="52"/>
    </row>
    <row r="61" spans="2:7" s="5" customFormat="1" ht="10.5" customHeight="1">
      <c r="B61" s="227" t="s">
        <v>264</v>
      </c>
      <c r="C61" s="222" t="s">
        <v>242</v>
      </c>
      <c r="D61" s="232" t="s">
        <v>225</v>
      </c>
      <c r="E61" s="214">
        <v>479655</v>
      </c>
      <c r="F61" s="215">
        <v>3223</v>
      </c>
      <c r="G61" s="52"/>
    </row>
    <row r="62" spans="2:7" s="5" customFormat="1" ht="10.5" customHeight="1">
      <c r="B62" s="227" t="s">
        <v>267</v>
      </c>
      <c r="C62" s="222" t="s">
        <v>243</v>
      </c>
      <c r="D62" s="232" t="s">
        <v>225</v>
      </c>
      <c r="E62" s="214">
        <v>9801</v>
      </c>
      <c r="F62" s="215">
        <v>65</v>
      </c>
      <c r="G62" s="52"/>
    </row>
    <row r="63" spans="2:7" s="5" customFormat="1" ht="10.5" customHeight="1">
      <c r="B63" s="227" t="s">
        <v>276</v>
      </c>
      <c r="C63" s="222" t="s">
        <v>244</v>
      </c>
      <c r="D63" s="232" t="s">
        <v>225</v>
      </c>
      <c r="E63" s="214">
        <v>702048</v>
      </c>
      <c r="F63" s="215">
        <v>9436</v>
      </c>
      <c r="G63" s="52"/>
    </row>
    <row r="64" spans="2:7" s="5" customFormat="1" ht="10.5" customHeight="1">
      <c r="B64" s="227" t="s">
        <v>264</v>
      </c>
      <c r="C64" s="222" t="s">
        <v>245</v>
      </c>
      <c r="D64" s="232" t="s">
        <v>225</v>
      </c>
      <c r="E64" s="214">
        <v>244768</v>
      </c>
      <c r="F64" s="215">
        <v>3290</v>
      </c>
      <c r="G64" s="52"/>
    </row>
    <row r="65" spans="2:7" s="5" customFormat="1" ht="10.5" customHeight="1">
      <c r="B65" s="227" t="s">
        <v>277</v>
      </c>
      <c r="C65" s="222" t="s">
        <v>246</v>
      </c>
      <c r="D65" s="232" t="s">
        <v>225</v>
      </c>
      <c r="E65" s="214">
        <v>2325567</v>
      </c>
      <c r="F65" s="215">
        <v>104651</v>
      </c>
      <c r="G65" s="52"/>
    </row>
    <row r="66" spans="2:7" s="5" customFormat="1" ht="10.5" customHeight="1">
      <c r="B66" s="227" t="s">
        <v>264</v>
      </c>
      <c r="C66" s="222" t="s">
        <v>247</v>
      </c>
      <c r="D66" s="232" t="s">
        <v>225</v>
      </c>
      <c r="E66" s="214">
        <v>291791</v>
      </c>
      <c r="F66" s="215">
        <v>13131</v>
      </c>
      <c r="G66" s="52"/>
    </row>
    <row r="67" spans="2:7" s="5" customFormat="1" ht="10.5" customHeight="1">
      <c r="B67" s="227" t="s">
        <v>267</v>
      </c>
      <c r="C67" s="222" t="s">
        <v>248</v>
      </c>
      <c r="D67" s="232" t="s">
        <v>225</v>
      </c>
      <c r="E67" s="214">
        <v>30759</v>
      </c>
      <c r="F67" s="215">
        <v>1384</v>
      </c>
      <c r="G67" s="52"/>
    </row>
    <row r="68" spans="2:7" s="5" customFormat="1" ht="10.5" customHeight="1">
      <c r="B68" s="227" t="s">
        <v>271</v>
      </c>
      <c r="C68" s="222" t="s">
        <v>249</v>
      </c>
      <c r="D68" s="232" t="s">
        <v>225</v>
      </c>
      <c r="E68" s="214">
        <v>22778</v>
      </c>
      <c r="F68" s="215">
        <v>1025</v>
      </c>
      <c r="G68" s="52"/>
    </row>
    <row r="69" spans="2:7" s="5" customFormat="1" ht="10.5" customHeight="1">
      <c r="B69" s="227" t="s">
        <v>272</v>
      </c>
      <c r="C69" s="222" t="s">
        <v>250</v>
      </c>
      <c r="D69" s="232" t="s">
        <v>225</v>
      </c>
      <c r="E69" s="214">
        <v>458233</v>
      </c>
      <c r="F69" s="215">
        <v>20620</v>
      </c>
      <c r="G69" s="52"/>
    </row>
    <row r="70" spans="2:7" s="5" customFormat="1" ht="10.5" customHeight="1">
      <c r="B70" s="227" t="s">
        <v>278</v>
      </c>
      <c r="C70" s="222" t="s">
        <v>251</v>
      </c>
      <c r="D70" s="232" t="s">
        <v>225</v>
      </c>
      <c r="E70" s="214">
        <v>674021</v>
      </c>
      <c r="F70" s="215">
        <v>12618</v>
      </c>
      <c r="G70" s="52"/>
    </row>
    <row r="71" spans="2:7" s="5" customFormat="1" ht="10.5" customHeight="1">
      <c r="B71" s="227" t="s">
        <v>264</v>
      </c>
      <c r="C71" s="222" t="s">
        <v>252</v>
      </c>
      <c r="D71" s="232" t="s">
        <v>225</v>
      </c>
      <c r="E71" s="214">
        <v>218777</v>
      </c>
      <c r="F71" s="215">
        <v>4096</v>
      </c>
      <c r="G71" s="52"/>
    </row>
    <row r="72" spans="2:7" s="5" customFormat="1" ht="10.5" customHeight="1">
      <c r="B72" s="227" t="s">
        <v>267</v>
      </c>
      <c r="C72" s="222" t="s">
        <v>253</v>
      </c>
      <c r="D72" s="232" t="s">
        <v>225</v>
      </c>
      <c r="E72" s="214">
        <v>38805</v>
      </c>
      <c r="F72" s="215">
        <v>726</v>
      </c>
      <c r="G72" s="52"/>
    </row>
    <row r="73" spans="2:7" s="5" customFormat="1" ht="10.5" customHeight="1">
      <c r="B73" s="227" t="s">
        <v>271</v>
      </c>
      <c r="C73" s="222" t="s">
        <v>254</v>
      </c>
      <c r="D73" s="232" t="s">
        <v>225</v>
      </c>
      <c r="E73" s="214">
        <v>97615</v>
      </c>
      <c r="F73" s="215">
        <v>1827</v>
      </c>
      <c r="G73" s="52"/>
    </row>
    <row r="74" spans="2:7" s="5" customFormat="1" ht="10.5" customHeight="1">
      <c r="B74" s="227">
        <v>41</v>
      </c>
      <c r="C74" s="222" t="s">
        <v>455</v>
      </c>
      <c r="D74" s="232" t="s">
        <v>225</v>
      </c>
      <c r="E74" s="214">
        <v>206191</v>
      </c>
      <c r="F74" s="215">
        <v>6186</v>
      </c>
      <c r="G74" s="52"/>
    </row>
    <row r="75" spans="2:7" s="5" customFormat="1" ht="10.5" customHeight="1">
      <c r="B75" s="227">
        <v>42</v>
      </c>
      <c r="C75" s="222" t="s">
        <v>290</v>
      </c>
      <c r="D75" s="232" t="s">
        <v>225</v>
      </c>
      <c r="E75" s="214">
        <v>124633</v>
      </c>
      <c r="F75" s="215">
        <v>7254</v>
      </c>
      <c r="G75" s="52"/>
    </row>
    <row r="76" spans="2:7" s="5" customFormat="1" ht="10.5" customHeight="1">
      <c r="B76" s="227">
        <v>43</v>
      </c>
      <c r="C76" s="222" t="s">
        <v>2</v>
      </c>
      <c r="D76" s="232" t="s">
        <v>225</v>
      </c>
      <c r="E76" s="214">
        <v>879172</v>
      </c>
      <c r="F76" s="215">
        <v>29646</v>
      </c>
      <c r="G76" s="52"/>
    </row>
    <row r="77" spans="2:7" s="5" customFormat="1" ht="10.5" customHeight="1">
      <c r="B77" s="227">
        <v>44</v>
      </c>
      <c r="C77" s="222" t="s">
        <v>3</v>
      </c>
      <c r="D77" s="232" t="s">
        <v>0</v>
      </c>
      <c r="E77" s="214">
        <v>83243970</v>
      </c>
      <c r="F77" s="215">
        <v>104887</v>
      </c>
      <c r="G77" s="52"/>
    </row>
    <row r="78" spans="2:7" s="5" customFormat="1" ht="10.5" customHeight="1">
      <c r="B78" s="227">
        <v>45</v>
      </c>
      <c r="C78" s="222" t="s">
        <v>291</v>
      </c>
      <c r="D78" s="232" t="s">
        <v>225</v>
      </c>
      <c r="E78" s="214">
        <v>79452</v>
      </c>
      <c r="F78" s="215">
        <v>4472</v>
      </c>
      <c r="G78" s="52"/>
    </row>
    <row r="79" spans="2:7" s="5" customFormat="1" ht="10.5" customHeight="1">
      <c r="B79" s="227" t="s">
        <v>279</v>
      </c>
      <c r="C79" s="222" t="s">
        <v>292</v>
      </c>
      <c r="D79" s="232" t="s">
        <v>225</v>
      </c>
      <c r="E79" s="214">
        <v>298615</v>
      </c>
      <c r="F79" s="215">
        <v>5590</v>
      </c>
      <c r="G79" s="52"/>
    </row>
    <row r="80" spans="2:7" s="5" customFormat="1" ht="10.5" customHeight="1">
      <c r="B80" s="227" t="s">
        <v>264</v>
      </c>
      <c r="C80" s="222" t="s">
        <v>255</v>
      </c>
      <c r="D80" s="232" t="s">
        <v>225</v>
      </c>
      <c r="E80" s="214">
        <v>411495</v>
      </c>
      <c r="F80" s="215">
        <v>7703</v>
      </c>
      <c r="G80" s="52"/>
    </row>
    <row r="81" spans="2:7" s="5" customFormat="1" ht="10.5" customHeight="1">
      <c r="B81" s="227" t="s">
        <v>280</v>
      </c>
      <c r="C81" s="222" t="s">
        <v>256</v>
      </c>
      <c r="D81" s="232" t="s">
        <v>225</v>
      </c>
      <c r="E81" s="214">
        <v>73198</v>
      </c>
      <c r="F81" s="215">
        <v>2741</v>
      </c>
      <c r="G81" s="52"/>
    </row>
    <row r="82" spans="2:7" s="5" customFormat="1" ht="10.5" customHeight="1">
      <c r="B82" s="227" t="s">
        <v>264</v>
      </c>
      <c r="C82" s="222" t="s">
        <v>257</v>
      </c>
      <c r="D82" s="232" t="s">
        <v>225</v>
      </c>
      <c r="E82" s="214">
        <v>545815</v>
      </c>
      <c r="F82" s="215">
        <v>20435</v>
      </c>
      <c r="G82" s="52"/>
    </row>
    <row r="83" spans="2:7" s="5" customFormat="1" ht="10.5" customHeight="1">
      <c r="B83" s="227" t="s">
        <v>267</v>
      </c>
      <c r="C83" s="222" t="s">
        <v>258</v>
      </c>
      <c r="D83" s="232" t="s">
        <v>225</v>
      </c>
      <c r="E83" s="214">
        <v>54468</v>
      </c>
      <c r="F83" s="215">
        <v>2039</v>
      </c>
      <c r="G83" s="52"/>
    </row>
    <row r="84" spans="2:7" s="5" customFormat="1" ht="21.75" customHeight="1">
      <c r="B84" s="227" t="s">
        <v>271</v>
      </c>
      <c r="C84" s="222" t="s">
        <v>259</v>
      </c>
      <c r="D84" s="232"/>
      <c r="E84" s="214" t="s">
        <v>93</v>
      </c>
      <c r="F84" s="215" t="s">
        <v>93</v>
      </c>
      <c r="G84" s="52"/>
    </row>
    <row r="85" spans="2:10" s="5" customFormat="1" ht="10.5" customHeight="1">
      <c r="B85" s="227">
        <v>48</v>
      </c>
      <c r="C85" s="222" t="s">
        <v>479</v>
      </c>
      <c r="D85" s="232" t="s">
        <v>260</v>
      </c>
      <c r="E85" s="214">
        <v>179229</v>
      </c>
      <c r="F85" s="215">
        <v>27960</v>
      </c>
      <c r="G85" s="52"/>
      <c r="I85" s="5">
        <f>F85/E85</f>
        <v>0.1560015399293641</v>
      </c>
      <c r="J85" s="5">
        <f>F85/0.156</f>
        <v>179230.76923076922</v>
      </c>
    </row>
    <row r="86" spans="2:9" s="5" customFormat="1" ht="10.5" customHeight="1">
      <c r="B86" s="227">
        <v>49</v>
      </c>
      <c r="C86" s="222" t="s">
        <v>293</v>
      </c>
      <c r="D86" s="232" t="s">
        <v>260</v>
      </c>
      <c r="E86" s="214">
        <v>215673</v>
      </c>
      <c r="F86" s="215">
        <v>33645</v>
      </c>
      <c r="G86" s="52"/>
      <c r="I86" s="5">
        <v>0.156</v>
      </c>
    </row>
    <row r="87" spans="2:7" s="5" customFormat="1" ht="10.5" customHeight="1">
      <c r="B87" s="227">
        <v>50</v>
      </c>
      <c r="C87" s="222" t="s">
        <v>7</v>
      </c>
      <c r="D87" s="232" t="s">
        <v>225</v>
      </c>
      <c r="E87" s="214">
        <v>3170585</v>
      </c>
      <c r="F87" s="215">
        <v>4566</v>
      </c>
      <c r="G87" s="52"/>
    </row>
    <row r="88" spans="2:7" s="5" customFormat="1" ht="10.5" customHeight="1">
      <c r="B88" s="228" t="s">
        <v>281</v>
      </c>
      <c r="C88" s="223" t="s">
        <v>8</v>
      </c>
      <c r="D88" s="233" t="s">
        <v>225</v>
      </c>
      <c r="E88" s="17">
        <v>584733280</v>
      </c>
      <c r="F88" s="18">
        <v>252605</v>
      </c>
      <c r="G88" s="52"/>
    </row>
    <row r="89" spans="2:7" s="5" customFormat="1" ht="10.5" customHeight="1">
      <c r="B89" s="228" t="s">
        <v>264</v>
      </c>
      <c r="C89" s="223" t="s">
        <v>261</v>
      </c>
      <c r="D89" s="233" t="s">
        <v>225</v>
      </c>
      <c r="E89" s="17">
        <v>7846562</v>
      </c>
      <c r="F89" s="18">
        <v>3390</v>
      </c>
      <c r="G89" s="218"/>
    </row>
    <row r="90" spans="2:7" s="5" customFormat="1" ht="10.5" customHeight="1">
      <c r="B90" s="228">
        <v>52</v>
      </c>
      <c r="C90" s="223" t="s">
        <v>443</v>
      </c>
      <c r="D90" s="233" t="s">
        <v>225</v>
      </c>
      <c r="E90" s="17">
        <v>317980</v>
      </c>
      <c r="F90" s="18">
        <v>3014</v>
      </c>
      <c r="G90" s="52"/>
    </row>
    <row r="91" spans="2:7" s="5" customFormat="1" ht="10.5" customHeight="1">
      <c r="B91" s="228">
        <v>53</v>
      </c>
      <c r="C91" s="326" t="s">
        <v>480</v>
      </c>
      <c r="D91" s="233" t="s">
        <v>225</v>
      </c>
      <c r="E91" s="17">
        <v>55070</v>
      </c>
      <c r="F91" s="18">
        <v>700</v>
      </c>
      <c r="G91" s="53"/>
    </row>
    <row r="92" spans="2:7" s="5" customFormat="1" ht="10.5" customHeight="1">
      <c r="B92" s="229">
        <v>54</v>
      </c>
      <c r="C92" s="226" t="s">
        <v>184</v>
      </c>
      <c r="D92" s="234" t="s">
        <v>225</v>
      </c>
      <c r="E92" s="20">
        <v>286470</v>
      </c>
      <c r="F92" s="21">
        <v>410</v>
      </c>
      <c r="G92" s="52"/>
    </row>
    <row r="93" spans="2:7" s="5" customFormat="1" ht="6" customHeight="1">
      <c r="B93" s="188"/>
      <c r="C93" s="224"/>
      <c r="D93" s="235"/>
      <c r="E93" s="13"/>
      <c r="F93" s="13"/>
      <c r="G93" s="53"/>
    </row>
    <row r="94" spans="2:7" s="5" customFormat="1" ht="11.25" customHeight="1">
      <c r="B94" s="188"/>
      <c r="C94" s="10"/>
      <c r="D94" s="236" t="s">
        <v>85</v>
      </c>
      <c r="E94" s="13"/>
      <c r="F94" s="43">
        <f>SUM(F9:F92)</f>
        <v>6887071</v>
      </c>
      <c r="G94" s="220"/>
    </row>
    <row r="95" spans="2:7" s="5" customFormat="1" ht="6" customHeight="1">
      <c r="B95" s="188"/>
      <c r="C95" s="199"/>
      <c r="D95" s="236"/>
      <c r="E95" s="13"/>
      <c r="F95" s="200"/>
      <c r="G95" s="53"/>
    </row>
    <row r="96" spans="2:7" s="5" customFormat="1" ht="11.25" customHeight="1">
      <c r="B96" s="188"/>
      <c r="C96" s="199" t="s">
        <v>309</v>
      </c>
      <c r="D96" s="236"/>
      <c r="E96" s="13"/>
      <c r="F96" s="200">
        <v>52932</v>
      </c>
      <c r="G96" s="53"/>
    </row>
    <row r="97" spans="2:7" s="5" customFormat="1" ht="11.25" customHeight="1">
      <c r="B97" s="188"/>
      <c r="C97" s="199" t="s">
        <v>295</v>
      </c>
      <c r="D97" s="236"/>
      <c r="E97" s="13"/>
      <c r="F97" s="200">
        <v>10395</v>
      </c>
      <c r="G97" s="239"/>
    </row>
    <row r="98" spans="2:7" s="5" customFormat="1" ht="11.25" customHeight="1">
      <c r="B98" s="188"/>
      <c r="C98" s="199" t="s">
        <v>294</v>
      </c>
      <c r="D98" s="236"/>
      <c r="E98" s="13"/>
      <c r="F98" s="200">
        <v>3019547</v>
      </c>
      <c r="G98" s="53"/>
    </row>
    <row r="99" spans="2:7" s="5" customFormat="1" ht="6"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1307207</v>
      </c>
      <c r="G101" s="239" t="s">
        <v>297</v>
      </c>
    </row>
    <row r="102" spans="2:7" s="5" customFormat="1" ht="10.5" customHeight="1">
      <c r="B102" s="188"/>
      <c r="C102" s="199" t="s">
        <v>112</v>
      </c>
      <c r="D102" s="236"/>
      <c r="E102" s="13"/>
      <c r="F102" s="201">
        <v>178216</v>
      </c>
      <c r="G102" s="52"/>
    </row>
    <row r="103" spans="2:7" s="5" customFormat="1" ht="6" customHeight="1">
      <c r="B103" s="188"/>
      <c r="C103" s="199"/>
      <c r="D103" s="236"/>
      <c r="E103" s="13"/>
      <c r="F103" s="200"/>
      <c r="G103" s="52"/>
    </row>
    <row r="104" spans="2:8" s="5" customFormat="1" ht="10.5" customHeight="1">
      <c r="B104" s="188"/>
      <c r="C104" s="10"/>
      <c r="D104" s="237" t="s">
        <v>89</v>
      </c>
      <c r="E104" s="13"/>
      <c r="F104" s="192">
        <f>SUM(F94:F102)</f>
        <v>11455368</v>
      </c>
      <c r="G104" s="53"/>
      <c r="H104" s="50"/>
    </row>
    <row r="105" spans="2:7" s="5" customFormat="1" ht="10.5" customHeight="1">
      <c r="B105" s="34"/>
      <c r="C105" s="10"/>
      <c r="D105" s="236"/>
      <c r="E105" s="13"/>
      <c r="F105" s="43"/>
      <c r="G105" s="52"/>
    </row>
    <row r="106" spans="2:7" s="5" customFormat="1" ht="30" customHeight="1">
      <c r="B106" s="240" t="s">
        <v>26</v>
      </c>
      <c r="C106" s="392" t="s">
        <v>310</v>
      </c>
      <c r="D106" s="392"/>
      <c r="E106" s="392"/>
      <c r="F106" s="392"/>
      <c r="G106" s="242"/>
    </row>
    <row r="107" spans="2:7" s="5" customFormat="1" ht="50.2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6" customHeight="1">
      <c r="B110" s="125"/>
      <c r="C110" s="339" t="s">
        <v>489</v>
      </c>
      <c r="D110" s="339"/>
      <c r="E110" s="339"/>
      <c r="F110" s="339"/>
      <c r="G110" s="339"/>
      <c r="H110" s="127"/>
      <c r="J110" s="68"/>
    </row>
    <row r="111" spans="2:14" s="7" customFormat="1" ht="3.75" customHeight="1">
      <c r="B111" s="330"/>
      <c r="D111" s="53"/>
      <c r="E111" s="4"/>
      <c r="F111" s="4"/>
      <c r="G111" s="52"/>
      <c r="H111" s="5"/>
      <c r="I111" s="5"/>
      <c r="J111" s="5"/>
      <c r="K111" s="5"/>
      <c r="L111" s="5"/>
      <c r="M111" s="5"/>
      <c r="N111" s="5"/>
    </row>
    <row r="112" spans="2:14" s="7" customFormat="1" ht="35.25" customHeight="1">
      <c r="B112" s="51"/>
      <c r="C112" s="360"/>
      <c r="D112" s="360"/>
      <c r="E112" s="360"/>
      <c r="F112" s="360"/>
      <c r="G112" s="202"/>
      <c r="H112" s="5"/>
      <c r="I112" s="5"/>
      <c r="J112" s="5"/>
      <c r="K112" s="5"/>
      <c r="L112" s="5"/>
      <c r="M112" s="5"/>
      <c r="N112" s="5"/>
    </row>
    <row r="113" spans="2:14" s="7" customFormat="1" ht="9">
      <c r="B113" s="216"/>
      <c r="D113" s="53"/>
      <c r="E113" s="4"/>
      <c r="F113" s="4"/>
      <c r="G113" s="5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9">
    <mergeCell ref="C112:F112"/>
    <mergeCell ref="C106:F106"/>
    <mergeCell ref="C3:F3"/>
    <mergeCell ref="B5:B7"/>
    <mergeCell ref="C5:C7"/>
    <mergeCell ref="D5:D7"/>
    <mergeCell ref="E5:F5"/>
    <mergeCell ref="E6:E7"/>
    <mergeCell ref="C110:G110"/>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6" man="1"/>
  </rowBreaks>
</worksheet>
</file>

<file path=xl/worksheets/sheet38.xml><?xml version="1.0" encoding="utf-8"?>
<worksheet xmlns="http://schemas.openxmlformats.org/spreadsheetml/2006/main" xmlns:r="http://schemas.openxmlformats.org/officeDocument/2006/relationships">
  <dimension ref="A2:P180"/>
  <sheetViews>
    <sheetView showZeros="0" zoomScaleSheetLayoutView="19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1886</v>
      </c>
    </row>
    <row r="3" spans="2:6" ht="31.5" customHeight="1">
      <c r="B3" s="2" t="s">
        <v>27</v>
      </c>
      <c r="C3" s="362" t="s">
        <v>311</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2356</v>
      </c>
      <c r="F9" s="295" t="s">
        <v>93</v>
      </c>
      <c r="G9" s="52"/>
    </row>
    <row r="10" spans="2:7" s="5" customFormat="1" ht="10.5" customHeight="1">
      <c r="B10" s="227" t="s">
        <v>262</v>
      </c>
      <c r="C10" s="222" t="s">
        <v>458</v>
      </c>
      <c r="D10" s="232" t="s">
        <v>192</v>
      </c>
      <c r="E10" s="214">
        <v>466</v>
      </c>
      <c r="F10" s="215" t="s">
        <v>93</v>
      </c>
      <c r="G10" s="52"/>
    </row>
    <row r="11" spans="2:7" s="5" customFormat="1" ht="10.5" customHeight="1">
      <c r="B11" s="238" t="s">
        <v>266</v>
      </c>
      <c r="C11" s="222" t="s">
        <v>218</v>
      </c>
      <c r="D11" s="232" t="s">
        <v>192</v>
      </c>
      <c r="E11" s="214">
        <v>41836</v>
      </c>
      <c r="F11" s="215" t="s">
        <v>93</v>
      </c>
      <c r="G11" s="52"/>
    </row>
    <row r="12" spans="2:7" s="5" customFormat="1" ht="30" customHeight="1">
      <c r="B12" s="227" t="s">
        <v>262</v>
      </c>
      <c r="C12" s="325" t="s">
        <v>476</v>
      </c>
      <c r="D12" s="232" t="s">
        <v>192</v>
      </c>
      <c r="E12" s="214">
        <v>10613</v>
      </c>
      <c r="F12" s="215" t="s">
        <v>93</v>
      </c>
      <c r="G12" s="52"/>
    </row>
    <row r="13" spans="2:7" s="5" customFormat="1" ht="10.5" customHeight="1">
      <c r="B13" s="227">
        <v>3</v>
      </c>
      <c r="C13" s="222" t="s">
        <v>219</v>
      </c>
      <c r="D13" s="232" t="s">
        <v>192</v>
      </c>
      <c r="E13" s="214">
        <v>3817</v>
      </c>
      <c r="F13" s="215" t="s">
        <v>93</v>
      </c>
      <c r="G13" s="52"/>
    </row>
    <row r="14" spans="2:7" s="5" customFormat="1" ht="10.5" customHeight="1">
      <c r="B14" s="227">
        <v>4</v>
      </c>
      <c r="C14" s="222" t="s">
        <v>9</v>
      </c>
      <c r="D14" s="232" t="s">
        <v>192</v>
      </c>
      <c r="E14" s="214">
        <v>275740</v>
      </c>
      <c r="F14" s="215">
        <v>1402968</v>
      </c>
      <c r="G14" s="52"/>
    </row>
    <row r="15" spans="2:7" s="5" customFormat="1" ht="10.5" customHeight="1">
      <c r="B15" s="227">
        <v>5</v>
      </c>
      <c r="C15" s="222" t="s">
        <v>283</v>
      </c>
      <c r="D15" s="232" t="s">
        <v>192</v>
      </c>
      <c r="E15" s="214">
        <v>16283</v>
      </c>
      <c r="F15" s="215">
        <v>55298</v>
      </c>
      <c r="G15" s="52"/>
    </row>
    <row r="16" spans="2:7" s="5" customFormat="1" ht="10.5" customHeight="1">
      <c r="B16" s="227">
        <v>6</v>
      </c>
      <c r="C16" s="222" t="s">
        <v>5</v>
      </c>
      <c r="D16" s="232" t="s">
        <v>192</v>
      </c>
      <c r="E16" s="214">
        <v>1834</v>
      </c>
      <c r="F16" s="215">
        <v>2795</v>
      </c>
      <c r="G16" s="52"/>
    </row>
    <row r="17" spans="2:7" s="5" customFormat="1" ht="10.5" customHeight="1">
      <c r="B17" s="227">
        <v>7</v>
      </c>
      <c r="C17" s="222" t="s">
        <v>10</v>
      </c>
      <c r="D17" s="232" t="s">
        <v>192</v>
      </c>
      <c r="E17" s="214">
        <v>24</v>
      </c>
      <c r="F17" s="215">
        <v>36</v>
      </c>
      <c r="G17" s="52"/>
    </row>
    <row r="18" spans="2:7" s="5" customFormat="1" ht="10.5" customHeight="1">
      <c r="B18" s="227">
        <v>8</v>
      </c>
      <c r="C18" s="222" t="s">
        <v>4</v>
      </c>
      <c r="D18" s="232" t="s">
        <v>192</v>
      </c>
      <c r="E18" s="214">
        <v>819554</v>
      </c>
      <c r="F18" s="215">
        <v>1376851</v>
      </c>
      <c r="G18" s="52"/>
    </row>
    <row r="19" spans="2:7" s="5" customFormat="1" ht="10.5" customHeight="1">
      <c r="B19" s="227">
        <v>9</v>
      </c>
      <c r="C19" s="222" t="s">
        <v>6</v>
      </c>
      <c r="D19" s="232" t="s">
        <v>192</v>
      </c>
      <c r="E19" s="214">
        <v>8185</v>
      </c>
      <c r="F19" s="215">
        <v>6090</v>
      </c>
      <c r="G19" s="52"/>
    </row>
    <row r="20" spans="2:7" s="5" customFormat="1" ht="10.5" customHeight="1">
      <c r="B20" s="227">
        <v>10</v>
      </c>
      <c r="C20" s="222" t="s">
        <v>220</v>
      </c>
      <c r="D20" s="232" t="s">
        <v>0</v>
      </c>
      <c r="E20" s="214">
        <v>78240</v>
      </c>
      <c r="F20" s="215">
        <v>739368</v>
      </c>
      <c r="G20" s="52"/>
    </row>
    <row r="21" spans="2:7" s="5" customFormat="1" ht="10.5" customHeight="1">
      <c r="B21" s="227">
        <v>11</v>
      </c>
      <c r="C21" s="222" t="s">
        <v>101</v>
      </c>
      <c r="D21" s="232" t="s">
        <v>0</v>
      </c>
      <c r="E21" s="214">
        <v>156771</v>
      </c>
      <c r="F21" s="215">
        <v>263375</v>
      </c>
      <c r="G21" s="52"/>
    </row>
    <row r="22" spans="2:7" s="5" customFormat="1" ht="10.5" customHeight="1">
      <c r="B22" s="227">
        <v>12</v>
      </c>
      <c r="C22" s="222" t="s">
        <v>284</v>
      </c>
      <c r="D22" s="232" t="s">
        <v>0</v>
      </c>
      <c r="E22" s="214">
        <v>30278</v>
      </c>
      <c r="F22" s="215">
        <v>19075</v>
      </c>
      <c r="G22" s="52"/>
    </row>
    <row r="23" spans="2:7" s="5" customFormat="1" ht="10.5" customHeight="1">
      <c r="B23" s="227">
        <v>13</v>
      </c>
      <c r="C23" s="222" t="s">
        <v>221</v>
      </c>
      <c r="D23" s="232" t="s">
        <v>0</v>
      </c>
      <c r="E23" s="214">
        <v>44786</v>
      </c>
      <c r="F23" s="215">
        <v>18810</v>
      </c>
      <c r="G23" s="52"/>
    </row>
    <row r="24" spans="2:7" s="5" customFormat="1" ht="10.5" customHeight="1">
      <c r="B24" s="227">
        <v>14</v>
      </c>
      <c r="C24" s="222" t="s">
        <v>222</v>
      </c>
      <c r="D24" s="232" t="s">
        <v>0</v>
      </c>
      <c r="E24" s="214">
        <v>6681.5</v>
      </c>
      <c r="F24" s="215">
        <v>8419</v>
      </c>
      <c r="G24" s="52"/>
    </row>
    <row r="25" spans="2:7" s="5" customFormat="1" ht="10.5" customHeight="1">
      <c r="B25" s="227">
        <v>15</v>
      </c>
      <c r="C25" s="222" t="s">
        <v>223</v>
      </c>
      <c r="D25" s="232" t="s">
        <v>0</v>
      </c>
      <c r="E25" s="214">
        <v>168984</v>
      </c>
      <c r="F25" s="215">
        <v>425840</v>
      </c>
      <c r="G25" s="52"/>
    </row>
    <row r="26" spans="2:7" s="5" customFormat="1" ht="10.5" customHeight="1">
      <c r="B26" s="227" t="s">
        <v>263</v>
      </c>
      <c r="C26" s="222" t="s">
        <v>224</v>
      </c>
      <c r="D26" s="232" t="s">
        <v>225</v>
      </c>
      <c r="E26" s="214">
        <v>13684843</v>
      </c>
      <c r="F26" s="215">
        <v>451600</v>
      </c>
      <c r="G26" s="52"/>
    </row>
    <row r="27" spans="2:7" s="5" customFormat="1" ht="22.5" customHeight="1">
      <c r="B27" s="227" t="s">
        <v>264</v>
      </c>
      <c r="C27" s="325" t="s">
        <v>477</v>
      </c>
      <c r="D27" s="232" t="s">
        <v>225</v>
      </c>
      <c r="E27" s="214">
        <v>2583779</v>
      </c>
      <c r="F27" s="215">
        <v>152236</v>
      </c>
      <c r="G27" s="52"/>
    </row>
    <row r="28" spans="2:7" s="5" customFormat="1" ht="10.5" customHeight="1">
      <c r="B28" s="227" t="s">
        <v>267</v>
      </c>
      <c r="C28" s="222" t="s">
        <v>226</v>
      </c>
      <c r="D28" s="232" t="s">
        <v>225</v>
      </c>
      <c r="E28" s="214">
        <v>775973</v>
      </c>
      <c r="F28" s="215">
        <v>45720</v>
      </c>
      <c r="G28" s="52"/>
    </row>
    <row r="29" spans="2:7" s="5" customFormat="1" ht="10.5" customHeight="1">
      <c r="B29" s="227">
        <v>17</v>
      </c>
      <c r="C29" s="222" t="s">
        <v>227</v>
      </c>
      <c r="D29" s="232" t="s">
        <v>0</v>
      </c>
      <c r="E29" s="214">
        <v>806072</v>
      </c>
      <c r="F29" s="215">
        <v>101565</v>
      </c>
      <c r="G29" s="52"/>
    </row>
    <row r="30" spans="2:7" s="5" customFormat="1" ht="10.5" customHeight="1">
      <c r="B30" s="227">
        <v>18</v>
      </c>
      <c r="C30" s="222" t="s">
        <v>228</v>
      </c>
      <c r="D30" s="232" t="s">
        <v>79</v>
      </c>
      <c r="E30" s="214">
        <v>956335</v>
      </c>
      <c r="F30" s="215">
        <v>40166</v>
      </c>
      <c r="G30" s="52"/>
    </row>
    <row r="31" spans="2:7" s="5" customFormat="1" ht="10.5" customHeight="1">
      <c r="B31" s="227">
        <v>19</v>
      </c>
      <c r="C31" s="222" t="s">
        <v>12</v>
      </c>
      <c r="D31" s="232" t="s">
        <v>0</v>
      </c>
      <c r="E31" s="214">
        <v>2254</v>
      </c>
      <c r="F31" s="215">
        <v>5680</v>
      </c>
      <c r="G31" s="52"/>
    </row>
    <row r="32" spans="2:7" s="5" customFormat="1" ht="10.5" customHeight="1">
      <c r="B32" s="227">
        <v>20</v>
      </c>
      <c r="C32" s="222" t="s">
        <v>285</v>
      </c>
      <c r="D32" s="232" t="s">
        <v>0</v>
      </c>
      <c r="E32" s="214">
        <v>952</v>
      </c>
      <c r="F32" s="215">
        <v>1799</v>
      </c>
      <c r="G32" s="52"/>
    </row>
    <row r="33" spans="2:7" s="5" customFormat="1" ht="10.5" customHeight="1">
      <c r="B33" s="227">
        <v>21</v>
      </c>
      <c r="C33" s="222" t="s">
        <v>48</v>
      </c>
      <c r="D33" s="232" t="s">
        <v>0</v>
      </c>
      <c r="E33" s="214">
        <v>11798</v>
      </c>
      <c r="F33" s="215">
        <v>7433</v>
      </c>
      <c r="G33" s="52"/>
    </row>
    <row r="34" spans="2:7" s="5" customFormat="1" ht="10.5" customHeight="1">
      <c r="B34" s="227">
        <v>22</v>
      </c>
      <c r="C34" s="222" t="s">
        <v>1</v>
      </c>
      <c r="D34" s="232" t="s">
        <v>0</v>
      </c>
      <c r="E34" s="214">
        <v>193678</v>
      </c>
      <c r="F34" s="215">
        <v>24403</v>
      </c>
      <c r="G34" s="52"/>
    </row>
    <row r="35" spans="2:7" s="5" customFormat="1" ht="10.5" customHeight="1">
      <c r="B35" s="227">
        <v>23</v>
      </c>
      <c r="C35" s="222" t="s">
        <v>14</v>
      </c>
      <c r="D35" s="232" t="s">
        <v>225</v>
      </c>
      <c r="E35" s="214">
        <v>31088</v>
      </c>
      <c r="F35" s="215">
        <v>1399</v>
      </c>
      <c r="G35" s="52"/>
    </row>
    <row r="36" spans="2:7" s="5" customFormat="1" ht="10.5" customHeight="1">
      <c r="B36" s="227" t="s">
        <v>268</v>
      </c>
      <c r="C36" s="222" t="s">
        <v>229</v>
      </c>
      <c r="D36" s="232" t="s">
        <v>0</v>
      </c>
      <c r="E36" s="214">
        <v>22769</v>
      </c>
      <c r="F36" s="215">
        <v>5738</v>
      </c>
      <c r="G36" s="52"/>
    </row>
    <row r="37" spans="2:7" s="5" customFormat="1" ht="10.5" customHeight="1">
      <c r="B37" s="227" t="s">
        <v>264</v>
      </c>
      <c r="C37" s="222" t="s">
        <v>230</v>
      </c>
      <c r="D37" s="232" t="s">
        <v>0</v>
      </c>
      <c r="E37" s="214">
        <v>1482</v>
      </c>
      <c r="F37" s="215">
        <v>373</v>
      </c>
      <c r="G37" s="52"/>
    </row>
    <row r="38" spans="2:7" s="5" customFormat="1" ht="22.5" customHeight="1">
      <c r="B38" s="227" t="s">
        <v>269</v>
      </c>
      <c r="C38" s="222" t="s">
        <v>231</v>
      </c>
      <c r="D38" s="232" t="s">
        <v>0</v>
      </c>
      <c r="E38" s="214">
        <v>10215</v>
      </c>
      <c r="F38" s="215">
        <v>1287</v>
      </c>
      <c r="G38" s="52"/>
    </row>
    <row r="39" spans="2:7" s="5" customFormat="1" ht="10.5" customHeight="1">
      <c r="B39" s="227" t="s">
        <v>264</v>
      </c>
      <c r="C39" s="222" t="s">
        <v>120</v>
      </c>
      <c r="D39" s="232" t="s">
        <v>0</v>
      </c>
      <c r="E39" s="214">
        <v>60382</v>
      </c>
      <c r="F39" s="215">
        <v>3985</v>
      </c>
      <c r="G39" s="52"/>
    </row>
    <row r="40" spans="2:7" s="5" customFormat="1" ht="10.5" customHeight="1">
      <c r="B40" s="227">
        <v>26</v>
      </c>
      <c r="C40" s="222" t="s">
        <v>174</v>
      </c>
      <c r="D40" s="232" t="s">
        <v>0</v>
      </c>
      <c r="E40" s="214">
        <v>2483</v>
      </c>
      <c r="F40" s="215">
        <v>104</v>
      </c>
      <c r="G40" s="52"/>
    </row>
    <row r="41" spans="2:7" s="5" customFormat="1" ht="10.5" customHeight="1">
      <c r="B41" s="227">
        <v>27</v>
      </c>
      <c r="C41" s="222" t="s">
        <v>286</v>
      </c>
      <c r="D41" s="232" t="s">
        <v>194</v>
      </c>
      <c r="E41" s="214">
        <v>1532</v>
      </c>
      <c r="F41" s="215">
        <v>64</v>
      </c>
      <c r="G41" s="52"/>
    </row>
    <row r="42" spans="2:7" s="5" customFormat="1" ht="22.5" customHeight="1">
      <c r="B42" s="227">
        <v>28</v>
      </c>
      <c r="C42" s="222" t="s">
        <v>452</v>
      </c>
      <c r="D42" s="232" t="s">
        <v>225</v>
      </c>
      <c r="E42" s="214">
        <v>668686</v>
      </c>
      <c r="F42" s="215">
        <v>30091</v>
      </c>
      <c r="G42" s="52"/>
    </row>
    <row r="43" spans="2:7" s="5" customFormat="1" ht="30.75" customHeight="1">
      <c r="B43" s="227">
        <v>29</v>
      </c>
      <c r="C43" s="222" t="s">
        <v>457</v>
      </c>
      <c r="D43" s="232" t="s">
        <v>225</v>
      </c>
      <c r="E43" s="214">
        <v>681679</v>
      </c>
      <c r="F43" s="215">
        <v>10225</v>
      </c>
      <c r="G43" s="52"/>
    </row>
    <row r="44" spans="2:7" s="5" customFormat="1" ht="10.5" customHeight="1">
      <c r="B44" s="227">
        <v>30</v>
      </c>
      <c r="C44" s="222" t="s">
        <v>17</v>
      </c>
      <c r="D44" s="232" t="s">
        <v>225</v>
      </c>
      <c r="E44" s="214">
        <v>1066030</v>
      </c>
      <c r="F44" s="215">
        <v>47971</v>
      </c>
      <c r="G44" s="52"/>
    </row>
    <row r="45" spans="2:7" s="5" customFormat="1" ht="22.5" customHeight="1">
      <c r="B45" s="227" t="s">
        <v>270</v>
      </c>
      <c r="C45" s="222" t="s">
        <v>453</v>
      </c>
      <c r="D45" s="232" t="s">
        <v>225</v>
      </c>
      <c r="E45" s="214">
        <v>53426397</v>
      </c>
      <c r="F45" s="215">
        <v>397492</v>
      </c>
      <c r="G45" s="52"/>
    </row>
    <row r="46" spans="2:7" s="5" customFormat="1" ht="10.5" customHeight="1">
      <c r="B46" s="227" t="s">
        <v>264</v>
      </c>
      <c r="C46" s="222" t="s">
        <v>232</v>
      </c>
      <c r="D46" s="232" t="s">
        <v>225</v>
      </c>
      <c r="E46" s="214">
        <v>1296323</v>
      </c>
      <c r="F46" s="215">
        <v>9645</v>
      </c>
      <c r="G46" s="52"/>
    </row>
    <row r="47" spans="2:7" s="5" customFormat="1" ht="10.5" customHeight="1">
      <c r="B47" s="227" t="s">
        <v>267</v>
      </c>
      <c r="C47" s="222" t="s">
        <v>233</v>
      </c>
      <c r="D47" s="232" t="s">
        <v>225</v>
      </c>
      <c r="E47" s="214">
        <v>17669807</v>
      </c>
      <c r="F47" s="215">
        <v>131463</v>
      </c>
      <c r="G47" s="52"/>
    </row>
    <row r="48" spans="2:7" s="5" customFormat="1" ht="10.5" customHeight="1">
      <c r="B48" s="227" t="s">
        <v>271</v>
      </c>
      <c r="C48" s="222" t="s">
        <v>234</v>
      </c>
      <c r="D48" s="232" t="s">
        <v>225</v>
      </c>
      <c r="E48" s="214">
        <v>15338</v>
      </c>
      <c r="F48" s="215">
        <v>114</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5775782</v>
      </c>
      <c r="F50" s="215">
        <v>32575</v>
      </c>
      <c r="G50" s="52"/>
    </row>
    <row r="51" spans="2:7" s="5" customFormat="1" ht="10.5" customHeight="1">
      <c r="B51" s="227">
        <v>33</v>
      </c>
      <c r="C51" s="222" t="s">
        <v>469</v>
      </c>
      <c r="D51" s="232" t="s">
        <v>225</v>
      </c>
      <c r="E51" s="214">
        <v>1925357</v>
      </c>
      <c r="F51" s="215">
        <v>12938</v>
      </c>
      <c r="G51" s="52"/>
    </row>
    <row r="52" spans="2:7" s="5" customFormat="1" ht="10.5" customHeight="1">
      <c r="B52" s="227">
        <v>34</v>
      </c>
      <c r="C52" s="222" t="s">
        <v>16</v>
      </c>
      <c r="D52" s="232" t="s">
        <v>225</v>
      </c>
      <c r="E52" s="214">
        <v>30340293</v>
      </c>
      <c r="F52" s="215">
        <v>182042</v>
      </c>
      <c r="G52" s="52"/>
    </row>
    <row r="53" spans="2:7" s="5" customFormat="1" ht="10.5" customHeight="1">
      <c r="B53" s="227" t="s">
        <v>273</v>
      </c>
      <c r="C53" s="222" t="s">
        <v>57</v>
      </c>
      <c r="D53" s="232" t="s">
        <v>225</v>
      </c>
      <c r="E53" s="214">
        <v>23642470</v>
      </c>
      <c r="F53" s="215">
        <v>53905</v>
      </c>
      <c r="G53" s="52"/>
    </row>
    <row r="54" spans="2:7" s="5" customFormat="1" ht="10.5" customHeight="1">
      <c r="B54" s="227" t="s">
        <v>264</v>
      </c>
      <c r="C54" s="222" t="s">
        <v>236</v>
      </c>
      <c r="D54" s="232" t="s">
        <v>225</v>
      </c>
      <c r="E54" s="214">
        <v>15714748</v>
      </c>
      <c r="F54" s="215">
        <v>35830</v>
      </c>
      <c r="G54" s="52"/>
    </row>
    <row r="55" spans="2:7" s="5" customFormat="1" ht="10.5" customHeight="1">
      <c r="B55" s="227" t="s">
        <v>267</v>
      </c>
      <c r="C55" s="222" t="s">
        <v>237</v>
      </c>
      <c r="D55" s="232" t="s">
        <v>225</v>
      </c>
      <c r="E55" s="214">
        <v>3232715</v>
      </c>
      <c r="F55" s="215">
        <v>7371</v>
      </c>
      <c r="G55" s="52"/>
    </row>
    <row r="56" spans="2:7" s="5" customFormat="1" ht="10.5" customHeight="1">
      <c r="B56" s="227" t="s">
        <v>271</v>
      </c>
      <c r="C56" s="222" t="s">
        <v>238</v>
      </c>
      <c r="D56" s="232" t="s">
        <v>225</v>
      </c>
      <c r="E56" s="214">
        <v>660</v>
      </c>
      <c r="F56" s="215">
        <v>2</v>
      </c>
      <c r="G56" s="52"/>
    </row>
    <row r="57" spans="2:7" s="5" customFormat="1" ht="10.5" customHeight="1">
      <c r="B57" s="227" t="s">
        <v>274</v>
      </c>
      <c r="C57" s="325" t="s">
        <v>478</v>
      </c>
      <c r="D57" s="232" t="s">
        <v>225</v>
      </c>
      <c r="E57" s="214">
        <v>4628366</v>
      </c>
      <c r="F57" s="215">
        <v>20550</v>
      </c>
      <c r="G57" s="52"/>
    </row>
    <row r="58" spans="2:7" s="5" customFormat="1" ht="10.5" customHeight="1">
      <c r="B58" s="227" t="s">
        <v>264</v>
      </c>
      <c r="C58" s="222" t="s">
        <v>239</v>
      </c>
      <c r="D58" s="232" t="s">
        <v>225</v>
      </c>
      <c r="E58" s="214">
        <v>28577</v>
      </c>
      <c r="F58" s="215">
        <v>127</v>
      </c>
      <c r="G58" s="52"/>
    </row>
    <row r="59" spans="2:7" s="5" customFormat="1" ht="10.5" customHeight="1">
      <c r="B59" s="227" t="s">
        <v>267</v>
      </c>
      <c r="C59" s="222" t="s">
        <v>240</v>
      </c>
      <c r="D59" s="232" t="s">
        <v>225</v>
      </c>
      <c r="E59" s="214">
        <v>473086</v>
      </c>
      <c r="F59" s="215">
        <v>2100</v>
      </c>
      <c r="G59" s="52"/>
    </row>
    <row r="60" spans="2:7" s="5" customFormat="1" ht="10.5" customHeight="1">
      <c r="B60" s="227" t="s">
        <v>275</v>
      </c>
      <c r="C60" s="222" t="s">
        <v>241</v>
      </c>
      <c r="D60" s="232" t="s">
        <v>225</v>
      </c>
      <c r="E60" s="214">
        <v>19112762</v>
      </c>
      <c r="F60" s="215">
        <v>128438</v>
      </c>
      <c r="G60" s="52"/>
    </row>
    <row r="61" spans="2:7" s="5" customFormat="1" ht="10.5" customHeight="1">
      <c r="B61" s="227" t="s">
        <v>264</v>
      </c>
      <c r="C61" s="222" t="s">
        <v>242</v>
      </c>
      <c r="D61" s="232" t="s">
        <v>225</v>
      </c>
      <c r="E61" s="214">
        <v>381139</v>
      </c>
      <c r="F61" s="215">
        <v>2561</v>
      </c>
      <c r="G61" s="52"/>
    </row>
    <row r="62" spans="2:7" s="5" customFormat="1" ht="10.5" customHeight="1">
      <c r="B62" s="227" t="s">
        <v>267</v>
      </c>
      <c r="C62" s="222" t="s">
        <v>243</v>
      </c>
      <c r="D62" s="232" t="s">
        <v>225</v>
      </c>
      <c r="E62" s="214">
        <v>11189</v>
      </c>
      <c r="F62" s="215">
        <v>75</v>
      </c>
      <c r="G62" s="52"/>
    </row>
    <row r="63" spans="2:7" s="5" customFormat="1" ht="10.5" customHeight="1">
      <c r="B63" s="227" t="s">
        <v>276</v>
      </c>
      <c r="C63" s="222" t="s">
        <v>244</v>
      </c>
      <c r="D63" s="232" t="s">
        <v>225</v>
      </c>
      <c r="E63" s="214">
        <v>784462</v>
      </c>
      <c r="F63" s="215">
        <v>10543</v>
      </c>
      <c r="G63" s="52"/>
    </row>
    <row r="64" spans="2:7" s="5" customFormat="1" ht="10.5" customHeight="1">
      <c r="B64" s="227" t="s">
        <v>264</v>
      </c>
      <c r="C64" s="222" t="s">
        <v>245</v>
      </c>
      <c r="D64" s="232" t="s">
        <v>225</v>
      </c>
      <c r="E64" s="214">
        <v>467092</v>
      </c>
      <c r="F64" s="215">
        <v>6278</v>
      </c>
      <c r="G64" s="52"/>
    </row>
    <row r="65" spans="2:7" s="5" customFormat="1" ht="10.5" customHeight="1">
      <c r="B65" s="227" t="s">
        <v>277</v>
      </c>
      <c r="C65" s="222" t="s">
        <v>246</v>
      </c>
      <c r="D65" s="232" t="s">
        <v>225</v>
      </c>
      <c r="E65" s="214">
        <v>2376707</v>
      </c>
      <c r="F65" s="215">
        <v>106952</v>
      </c>
      <c r="G65" s="52"/>
    </row>
    <row r="66" spans="2:7" s="5" customFormat="1" ht="10.5" customHeight="1">
      <c r="B66" s="227" t="s">
        <v>264</v>
      </c>
      <c r="C66" s="222" t="s">
        <v>247</v>
      </c>
      <c r="D66" s="232" t="s">
        <v>225</v>
      </c>
      <c r="E66" s="214">
        <v>317128</v>
      </c>
      <c r="F66" s="215">
        <v>14271</v>
      </c>
      <c r="G66" s="52"/>
    </row>
    <row r="67" spans="2:7" s="5" customFormat="1" ht="10.5" customHeight="1">
      <c r="B67" s="227" t="s">
        <v>267</v>
      </c>
      <c r="C67" s="222" t="s">
        <v>248</v>
      </c>
      <c r="D67" s="232" t="s">
        <v>225</v>
      </c>
      <c r="E67" s="214">
        <v>21094</v>
      </c>
      <c r="F67" s="215">
        <v>949</v>
      </c>
      <c r="G67" s="52"/>
    </row>
    <row r="68" spans="2:7" s="5" customFormat="1" ht="10.5" customHeight="1">
      <c r="B68" s="227" t="s">
        <v>271</v>
      </c>
      <c r="C68" s="222" t="s">
        <v>249</v>
      </c>
      <c r="D68" s="232" t="s">
        <v>225</v>
      </c>
      <c r="E68" s="214">
        <v>19649</v>
      </c>
      <c r="F68" s="215">
        <v>884</v>
      </c>
      <c r="G68" s="52"/>
    </row>
    <row r="69" spans="2:7" s="5" customFormat="1" ht="10.5" customHeight="1">
      <c r="B69" s="227" t="s">
        <v>272</v>
      </c>
      <c r="C69" s="222" t="s">
        <v>250</v>
      </c>
      <c r="D69" s="232" t="s">
        <v>225</v>
      </c>
      <c r="E69" s="214">
        <v>512019</v>
      </c>
      <c r="F69" s="215">
        <v>23041</v>
      </c>
      <c r="G69" s="52"/>
    </row>
    <row r="70" spans="2:7" s="5" customFormat="1" ht="10.5" customHeight="1">
      <c r="B70" s="227" t="s">
        <v>278</v>
      </c>
      <c r="C70" s="222" t="s">
        <v>251</v>
      </c>
      <c r="D70" s="232" t="s">
        <v>225</v>
      </c>
      <c r="E70" s="214">
        <v>596342</v>
      </c>
      <c r="F70" s="215">
        <v>11164</v>
      </c>
      <c r="G70" s="52"/>
    </row>
    <row r="71" spans="2:7" s="5" customFormat="1" ht="10.5" customHeight="1">
      <c r="B71" s="227" t="s">
        <v>264</v>
      </c>
      <c r="C71" s="222" t="s">
        <v>252</v>
      </c>
      <c r="D71" s="232" t="s">
        <v>225</v>
      </c>
      <c r="E71" s="214">
        <v>216101</v>
      </c>
      <c r="F71" s="215">
        <v>4045</v>
      </c>
      <c r="G71" s="52"/>
    </row>
    <row r="72" spans="2:7" s="5" customFormat="1" ht="10.5" customHeight="1">
      <c r="B72" s="227" t="s">
        <v>267</v>
      </c>
      <c r="C72" s="222" t="s">
        <v>253</v>
      </c>
      <c r="D72" s="232" t="s">
        <v>225</v>
      </c>
      <c r="E72" s="214">
        <v>59544</v>
      </c>
      <c r="F72" s="215">
        <v>1115</v>
      </c>
      <c r="G72" s="52"/>
    </row>
    <row r="73" spans="2:7" s="5" customFormat="1" ht="10.5" customHeight="1">
      <c r="B73" s="227" t="s">
        <v>271</v>
      </c>
      <c r="C73" s="222" t="s">
        <v>254</v>
      </c>
      <c r="D73" s="232" t="s">
        <v>225</v>
      </c>
      <c r="E73" s="214">
        <v>115063</v>
      </c>
      <c r="F73" s="215">
        <v>2154</v>
      </c>
      <c r="G73" s="52"/>
    </row>
    <row r="74" spans="2:7" s="5" customFormat="1" ht="10.5" customHeight="1">
      <c r="B74" s="227">
        <v>41</v>
      </c>
      <c r="C74" s="222" t="s">
        <v>455</v>
      </c>
      <c r="D74" s="232" t="s">
        <v>225</v>
      </c>
      <c r="E74" s="214">
        <v>231356</v>
      </c>
      <c r="F74" s="215">
        <v>6941</v>
      </c>
      <c r="G74" s="52"/>
    </row>
    <row r="75" spans="2:7" s="5" customFormat="1" ht="10.5" customHeight="1">
      <c r="B75" s="227">
        <v>42</v>
      </c>
      <c r="C75" s="222" t="s">
        <v>290</v>
      </c>
      <c r="D75" s="232" t="s">
        <v>225</v>
      </c>
      <c r="E75" s="214">
        <v>175199</v>
      </c>
      <c r="F75" s="215">
        <v>10197</v>
      </c>
      <c r="G75" s="52"/>
    </row>
    <row r="76" spans="2:7" s="5" customFormat="1" ht="10.5" customHeight="1">
      <c r="B76" s="227">
        <v>43</v>
      </c>
      <c r="C76" s="222" t="s">
        <v>2</v>
      </c>
      <c r="D76" s="232" t="s">
        <v>225</v>
      </c>
      <c r="E76" s="214">
        <v>991141</v>
      </c>
      <c r="F76" s="215">
        <v>33421</v>
      </c>
      <c r="G76" s="52"/>
    </row>
    <row r="77" spans="2:7" s="5" customFormat="1" ht="10.5" customHeight="1">
      <c r="B77" s="227">
        <v>44</v>
      </c>
      <c r="C77" s="222" t="s">
        <v>3</v>
      </c>
      <c r="D77" s="232" t="s">
        <v>0</v>
      </c>
      <c r="E77" s="214">
        <v>86329020</v>
      </c>
      <c r="F77" s="215">
        <v>108775</v>
      </c>
      <c r="G77" s="52"/>
    </row>
    <row r="78" spans="2:7" s="5" customFormat="1" ht="10.5" customHeight="1">
      <c r="B78" s="227">
        <v>45</v>
      </c>
      <c r="C78" s="222" t="s">
        <v>291</v>
      </c>
      <c r="D78" s="232" t="s">
        <v>225</v>
      </c>
      <c r="E78" s="214">
        <v>73763</v>
      </c>
      <c r="F78" s="215">
        <v>4151</v>
      </c>
      <c r="G78" s="52"/>
    </row>
    <row r="79" spans="2:7" s="5" customFormat="1" ht="10.5" customHeight="1">
      <c r="B79" s="227" t="s">
        <v>279</v>
      </c>
      <c r="C79" s="222" t="s">
        <v>292</v>
      </c>
      <c r="D79" s="232" t="s">
        <v>225</v>
      </c>
      <c r="E79" s="214">
        <v>300722</v>
      </c>
      <c r="F79" s="215">
        <v>5629</v>
      </c>
      <c r="G79" s="52"/>
    </row>
    <row r="80" spans="2:7" s="5" customFormat="1" ht="10.5" customHeight="1">
      <c r="B80" s="227" t="s">
        <v>264</v>
      </c>
      <c r="C80" s="222" t="s">
        <v>255</v>
      </c>
      <c r="D80" s="232" t="s">
        <v>225</v>
      </c>
      <c r="E80" s="214">
        <v>470628</v>
      </c>
      <c r="F80" s="215">
        <v>8810</v>
      </c>
      <c r="G80" s="52"/>
    </row>
    <row r="81" spans="2:7" s="5" customFormat="1" ht="10.5" customHeight="1">
      <c r="B81" s="227" t="s">
        <v>280</v>
      </c>
      <c r="C81" s="222" t="s">
        <v>256</v>
      </c>
      <c r="D81" s="232" t="s">
        <v>225</v>
      </c>
      <c r="E81" s="214">
        <v>191460</v>
      </c>
      <c r="F81" s="215">
        <v>7168</v>
      </c>
      <c r="G81" s="52"/>
    </row>
    <row r="82" spans="2:7" s="5" customFormat="1" ht="10.5" customHeight="1">
      <c r="B82" s="227" t="s">
        <v>264</v>
      </c>
      <c r="C82" s="222" t="s">
        <v>257</v>
      </c>
      <c r="D82" s="232" t="s">
        <v>225</v>
      </c>
      <c r="E82" s="214">
        <v>583963</v>
      </c>
      <c r="F82" s="215">
        <v>21864</v>
      </c>
      <c r="G82" s="52"/>
    </row>
    <row r="83" spans="2:7" s="5" customFormat="1" ht="10.5" customHeight="1">
      <c r="B83" s="227" t="s">
        <v>267</v>
      </c>
      <c r="C83" s="222" t="s">
        <v>258</v>
      </c>
      <c r="D83" s="232" t="s">
        <v>225</v>
      </c>
      <c r="E83" s="214">
        <v>76452</v>
      </c>
      <c r="F83" s="215">
        <v>2862</v>
      </c>
      <c r="G83" s="52"/>
    </row>
    <row r="84" spans="2:7" s="5" customFormat="1" ht="21.75" customHeight="1">
      <c r="B84" s="227" t="s">
        <v>271</v>
      </c>
      <c r="C84" s="222" t="s">
        <v>259</v>
      </c>
      <c r="D84" s="232"/>
      <c r="E84" s="214" t="s">
        <v>93</v>
      </c>
      <c r="F84" s="215" t="s">
        <v>93</v>
      </c>
      <c r="G84" s="52"/>
    </row>
    <row r="85" spans="2:10" s="5" customFormat="1" ht="10.5" customHeight="1">
      <c r="B85" s="227">
        <v>48</v>
      </c>
      <c r="C85" s="325" t="s">
        <v>479</v>
      </c>
      <c r="D85" s="232" t="s">
        <v>260</v>
      </c>
      <c r="E85" s="300">
        <v>826820</v>
      </c>
      <c r="F85" s="215">
        <v>23270</v>
      </c>
      <c r="G85" s="218" t="s">
        <v>33</v>
      </c>
      <c r="J85" s="299">
        <f>F85/0.156</f>
        <v>149166.66666666666</v>
      </c>
    </row>
    <row r="86" spans="2:7" s="5" customFormat="1" ht="10.5" customHeight="1">
      <c r="B86" s="227">
        <v>49</v>
      </c>
      <c r="C86" s="222" t="s">
        <v>293</v>
      </c>
      <c r="D86" s="232" t="s">
        <v>260</v>
      </c>
      <c r="E86" s="214">
        <v>251407</v>
      </c>
      <c r="F86" s="215">
        <v>39219</v>
      </c>
      <c r="G86" s="52"/>
    </row>
    <row r="87" spans="2:7" s="5" customFormat="1" ht="10.5" customHeight="1">
      <c r="B87" s="227">
        <v>50</v>
      </c>
      <c r="C87" s="222" t="s">
        <v>7</v>
      </c>
      <c r="D87" s="232" t="s">
        <v>225</v>
      </c>
      <c r="E87" s="214">
        <v>3405253</v>
      </c>
      <c r="F87" s="215">
        <v>4904</v>
      </c>
      <c r="G87" s="52"/>
    </row>
    <row r="88" spans="2:7" s="5" customFormat="1" ht="10.5" customHeight="1">
      <c r="B88" s="228" t="s">
        <v>281</v>
      </c>
      <c r="C88" s="223" t="s">
        <v>8</v>
      </c>
      <c r="D88" s="233" t="s">
        <v>225</v>
      </c>
      <c r="E88" s="17">
        <v>608244195</v>
      </c>
      <c r="F88" s="18">
        <v>262761</v>
      </c>
      <c r="G88" s="52"/>
    </row>
    <row r="89" spans="2:7" s="5" customFormat="1" ht="10.5" customHeight="1">
      <c r="B89" s="228" t="s">
        <v>264</v>
      </c>
      <c r="C89" s="223" t="s">
        <v>261</v>
      </c>
      <c r="D89" s="233" t="s">
        <v>225</v>
      </c>
      <c r="E89" s="17">
        <v>7708002</v>
      </c>
      <c r="F89" s="18">
        <v>3330</v>
      </c>
      <c r="G89" s="52"/>
    </row>
    <row r="90" spans="2:7" s="5" customFormat="1" ht="10.5" customHeight="1">
      <c r="B90" s="228">
        <v>52</v>
      </c>
      <c r="C90" s="223" t="s">
        <v>443</v>
      </c>
      <c r="D90" s="233" t="s">
        <v>225</v>
      </c>
      <c r="E90" s="17">
        <v>295033</v>
      </c>
      <c r="F90" s="18">
        <v>2797</v>
      </c>
      <c r="G90" s="52"/>
    </row>
    <row r="91" spans="2:7" s="5" customFormat="1" ht="10.5" customHeight="1">
      <c r="B91" s="228">
        <v>53</v>
      </c>
      <c r="C91" s="326" t="s">
        <v>480</v>
      </c>
      <c r="D91" s="233" t="s">
        <v>225</v>
      </c>
      <c r="E91" s="17">
        <v>84495</v>
      </c>
      <c r="F91" s="18">
        <v>1075</v>
      </c>
      <c r="G91" s="53"/>
    </row>
    <row r="92" spans="2:7" s="5" customFormat="1" ht="10.5" customHeight="1">
      <c r="B92" s="229">
        <v>54</v>
      </c>
      <c r="C92" s="226" t="s">
        <v>184</v>
      </c>
      <c r="D92" s="234" t="s">
        <v>225</v>
      </c>
      <c r="E92" s="20">
        <v>310222</v>
      </c>
      <c r="F92" s="21">
        <v>447</v>
      </c>
      <c r="G92" s="52"/>
    </row>
    <row r="93" spans="2:7" s="5" customFormat="1" ht="2.25" customHeight="1">
      <c r="B93" s="188"/>
      <c r="C93" s="224"/>
      <c r="D93" s="235"/>
      <c r="E93" s="13"/>
      <c r="F93" s="13"/>
      <c r="G93" s="53"/>
    </row>
    <row r="94" spans="2:7" s="5" customFormat="1" ht="11.25" customHeight="1">
      <c r="B94" s="188"/>
      <c r="C94" s="10"/>
      <c r="D94" s="236" t="s">
        <v>85</v>
      </c>
      <c r="E94" s="13"/>
      <c r="F94" s="43">
        <f>SUM(F9:F92)</f>
        <v>6997009</v>
      </c>
      <c r="G94" s="220"/>
    </row>
    <row r="95" spans="2:7" s="5" customFormat="1" ht="3" customHeight="1">
      <c r="B95" s="188"/>
      <c r="C95" s="199"/>
      <c r="D95" s="236"/>
      <c r="E95" s="13"/>
      <c r="F95" s="200"/>
      <c r="G95" s="53"/>
    </row>
    <row r="96" spans="2:7" s="5" customFormat="1" ht="9.75" customHeight="1">
      <c r="B96" s="188"/>
      <c r="C96" s="199" t="s">
        <v>309</v>
      </c>
      <c r="D96" s="236"/>
      <c r="E96" s="13"/>
      <c r="F96" s="200">
        <v>49545</v>
      </c>
      <c r="G96" s="53"/>
    </row>
    <row r="97" spans="2:7" s="5" customFormat="1" ht="9.75" customHeight="1">
      <c r="B97" s="188"/>
      <c r="C97" s="199" t="s">
        <v>295</v>
      </c>
      <c r="D97" s="236"/>
      <c r="E97" s="13"/>
      <c r="F97" s="200">
        <v>9463</v>
      </c>
      <c r="G97" s="239"/>
    </row>
    <row r="98" spans="2:7" s="5" customFormat="1" ht="9.75" customHeight="1">
      <c r="B98" s="188"/>
      <c r="C98" s="199" t="s">
        <v>294</v>
      </c>
      <c r="D98" s="236"/>
      <c r="E98" s="13"/>
      <c r="F98" s="200">
        <v>3202129</v>
      </c>
      <c r="G98" s="53"/>
    </row>
    <row r="99" spans="2:7" s="5" customFormat="1" ht="1.5" customHeight="1" hidden="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1262628</v>
      </c>
      <c r="G101" s="239" t="s">
        <v>297</v>
      </c>
    </row>
    <row r="102" spans="2:7" s="5" customFormat="1" ht="10.5" customHeight="1">
      <c r="B102" s="188"/>
      <c r="C102" s="199" t="s">
        <v>112</v>
      </c>
      <c r="D102" s="236"/>
      <c r="E102" s="13"/>
      <c r="F102" s="201">
        <v>165150</v>
      </c>
      <c r="G102" s="52"/>
    </row>
    <row r="103" spans="2:7" s="5" customFormat="1" ht="3.75" customHeight="1">
      <c r="B103" s="188"/>
      <c r="C103" s="199"/>
      <c r="D103" s="236"/>
      <c r="E103" s="13"/>
      <c r="F103" s="200"/>
      <c r="G103" s="52"/>
    </row>
    <row r="104" spans="2:8" s="5" customFormat="1" ht="10.5" customHeight="1">
      <c r="B104" s="188"/>
      <c r="C104" s="10"/>
      <c r="D104" s="237" t="s">
        <v>89</v>
      </c>
      <c r="E104" s="13"/>
      <c r="F104" s="192">
        <f>SUM(F94:F102)</f>
        <v>11685924</v>
      </c>
      <c r="G104" s="53"/>
      <c r="H104" s="50"/>
    </row>
    <row r="105" spans="2:7" s="5" customFormat="1" ht="6.75" customHeight="1">
      <c r="B105" s="34"/>
      <c r="C105" s="10"/>
      <c r="D105" s="236"/>
      <c r="E105" s="13"/>
      <c r="F105" s="43"/>
      <c r="G105" s="52"/>
    </row>
    <row r="106" spans="2:7" s="5" customFormat="1" ht="30" customHeight="1">
      <c r="B106" s="240" t="s">
        <v>26</v>
      </c>
      <c r="C106" s="392" t="s">
        <v>312</v>
      </c>
      <c r="D106" s="392"/>
      <c r="E106" s="392"/>
      <c r="F106" s="392"/>
      <c r="G106" s="242"/>
    </row>
    <row r="107" spans="2:7" s="5" customFormat="1" ht="12.7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6" customHeight="1">
      <c r="B110" s="125"/>
      <c r="C110" s="339" t="s">
        <v>489</v>
      </c>
      <c r="D110" s="339"/>
      <c r="E110" s="339"/>
      <c r="F110" s="339"/>
      <c r="G110" s="339"/>
      <c r="H110" s="127"/>
      <c r="J110" s="68"/>
    </row>
    <row r="111" spans="2:16" s="7" customFormat="1" ht="2.25" customHeight="1">
      <c r="B111" s="296"/>
      <c r="D111" s="8"/>
      <c r="E111" s="9"/>
      <c r="F111" s="3"/>
      <c r="G111" s="4"/>
      <c r="H111" s="4"/>
      <c r="I111" s="52"/>
      <c r="J111" s="5"/>
      <c r="K111" s="5"/>
      <c r="L111" s="5"/>
      <c r="M111" s="5"/>
      <c r="N111" s="5"/>
      <c r="O111" s="5"/>
      <c r="P111" s="5"/>
    </row>
    <row r="112" spans="2:16" s="7" customFormat="1" ht="72" customHeight="1">
      <c r="B112" s="51" t="s">
        <v>33</v>
      </c>
      <c r="C112" s="360" t="s">
        <v>513</v>
      </c>
      <c r="D112" s="360"/>
      <c r="E112" s="360"/>
      <c r="F112" s="360"/>
      <c r="G112" s="360"/>
      <c r="H112" s="202"/>
      <c r="I112" s="202"/>
      <c r="J112" s="5"/>
      <c r="K112" s="5"/>
      <c r="L112" s="5"/>
      <c r="M112" s="5"/>
      <c r="N112" s="5"/>
      <c r="O112" s="5"/>
      <c r="P112" s="5"/>
    </row>
    <row r="113" spans="2:14" s="7" customFormat="1" ht="9">
      <c r="B113" s="216"/>
      <c r="D113" s="53"/>
      <c r="E113" s="4"/>
      <c r="F113" s="4"/>
      <c r="G113" s="5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9">
    <mergeCell ref="C112:G112"/>
    <mergeCell ref="C110:G110"/>
    <mergeCell ref="C106:F106"/>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6" man="1"/>
  </rowBreaks>
</worksheet>
</file>

<file path=xl/worksheets/sheet39.xml><?xml version="1.0" encoding="utf-8"?>
<worksheet xmlns="http://schemas.openxmlformats.org/spreadsheetml/2006/main" xmlns:r="http://schemas.openxmlformats.org/officeDocument/2006/relationships">
  <dimension ref="A2:O180"/>
  <sheetViews>
    <sheetView showZeros="0" zoomScaleSheetLayoutView="145" zoomScalePageLayoutView="0" workbookViewId="0" topLeftCell="A1">
      <selection activeCell="C80" sqref="C80"/>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1887</v>
      </c>
    </row>
    <row r="3" spans="2:6" ht="31.5" customHeight="1">
      <c r="B3" s="2" t="s">
        <v>27</v>
      </c>
      <c r="C3" s="362" t="s">
        <v>313</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2721</v>
      </c>
      <c r="F9" s="295" t="s">
        <v>93</v>
      </c>
      <c r="G9" s="52"/>
    </row>
    <row r="10" spans="2:7" s="5" customFormat="1" ht="10.5" customHeight="1">
      <c r="B10" s="227" t="s">
        <v>262</v>
      </c>
      <c r="C10" s="222" t="s">
        <v>458</v>
      </c>
      <c r="D10" s="232" t="s">
        <v>192</v>
      </c>
      <c r="E10" s="214">
        <v>197</v>
      </c>
      <c r="F10" s="215" t="s">
        <v>93</v>
      </c>
      <c r="G10" s="52"/>
    </row>
    <row r="11" spans="2:7" s="5" customFormat="1" ht="10.5" customHeight="1">
      <c r="B11" s="238" t="s">
        <v>266</v>
      </c>
      <c r="C11" s="222" t="s">
        <v>218</v>
      </c>
      <c r="D11" s="232" t="s">
        <v>192</v>
      </c>
      <c r="E11" s="214">
        <v>36076</v>
      </c>
      <c r="F11" s="215" t="s">
        <v>93</v>
      </c>
      <c r="G11" s="52"/>
    </row>
    <row r="12" spans="2:7" s="5" customFormat="1" ht="30" customHeight="1">
      <c r="B12" s="227" t="s">
        <v>262</v>
      </c>
      <c r="C12" s="222" t="s">
        <v>476</v>
      </c>
      <c r="D12" s="232" t="s">
        <v>192</v>
      </c>
      <c r="E12" s="214">
        <v>17369</v>
      </c>
      <c r="F12" s="215" t="s">
        <v>93</v>
      </c>
      <c r="G12" s="52"/>
    </row>
    <row r="13" spans="2:7" s="5" customFormat="1" ht="10.5" customHeight="1">
      <c r="B13" s="227">
        <v>3</v>
      </c>
      <c r="C13" s="222" t="s">
        <v>219</v>
      </c>
      <c r="D13" s="232" t="s">
        <v>192</v>
      </c>
      <c r="E13" s="214">
        <v>11350</v>
      </c>
      <c r="F13" s="215" t="s">
        <v>93</v>
      </c>
      <c r="G13" s="52"/>
    </row>
    <row r="14" spans="2:7" s="5" customFormat="1" ht="10.5" customHeight="1">
      <c r="B14" s="227">
        <v>4</v>
      </c>
      <c r="C14" s="222" t="s">
        <v>9</v>
      </c>
      <c r="D14" s="232" t="s">
        <v>192</v>
      </c>
      <c r="E14" s="214">
        <v>306769</v>
      </c>
      <c r="F14" s="215">
        <v>1560843</v>
      </c>
      <c r="G14" s="52"/>
    </row>
    <row r="15" spans="2:7" s="5" customFormat="1" ht="10.5" customHeight="1">
      <c r="B15" s="227">
        <v>5</v>
      </c>
      <c r="C15" s="222" t="s">
        <v>283</v>
      </c>
      <c r="D15" s="232" t="s">
        <v>192</v>
      </c>
      <c r="E15" s="214">
        <v>23813</v>
      </c>
      <c r="F15" s="215">
        <v>80868</v>
      </c>
      <c r="G15" s="52"/>
    </row>
    <row r="16" spans="2:7" s="5" customFormat="1" ht="10.5" customHeight="1">
      <c r="B16" s="227">
        <v>6</v>
      </c>
      <c r="C16" s="222" t="s">
        <v>5</v>
      </c>
      <c r="D16" s="232" t="s">
        <v>192</v>
      </c>
      <c r="E16" s="214">
        <v>909</v>
      </c>
      <c r="F16" s="215">
        <v>1385</v>
      </c>
      <c r="G16" s="52"/>
    </row>
    <row r="17" spans="2:7" s="5" customFormat="1" ht="10.5" customHeight="1">
      <c r="B17" s="227">
        <v>7</v>
      </c>
      <c r="C17" s="222" t="s">
        <v>10</v>
      </c>
      <c r="D17" s="232" t="s">
        <v>192</v>
      </c>
      <c r="E17" s="214">
        <v>31</v>
      </c>
      <c r="F17" s="215">
        <v>46</v>
      </c>
      <c r="G17" s="52"/>
    </row>
    <row r="18" spans="2:7" s="5" customFormat="1" ht="10.5" customHeight="1">
      <c r="B18" s="227">
        <v>8</v>
      </c>
      <c r="C18" s="222" t="s">
        <v>4</v>
      </c>
      <c r="D18" s="232" t="s">
        <v>192</v>
      </c>
      <c r="E18" s="214">
        <v>841163</v>
      </c>
      <c r="F18" s="215">
        <v>1413154</v>
      </c>
      <c r="G18" s="52"/>
    </row>
    <row r="19" spans="2:7" s="5" customFormat="1" ht="10.5" customHeight="1">
      <c r="B19" s="227">
        <v>9</v>
      </c>
      <c r="C19" s="222" t="s">
        <v>6</v>
      </c>
      <c r="D19" s="232" t="s">
        <v>192</v>
      </c>
      <c r="E19" s="214">
        <v>9746</v>
      </c>
      <c r="F19" s="215">
        <v>7251</v>
      </c>
      <c r="G19" s="52"/>
    </row>
    <row r="20" spans="2:7" s="5" customFormat="1" ht="10.5" customHeight="1">
      <c r="B20" s="227">
        <v>10</v>
      </c>
      <c r="C20" s="222" t="s">
        <v>220</v>
      </c>
      <c r="D20" s="232" t="s">
        <v>0</v>
      </c>
      <c r="E20" s="214">
        <v>77456</v>
      </c>
      <c r="F20" s="215">
        <v>731959</v>
      </c>
      <c r="G20" s="52"/>
    </row>
    <row r="21" spans="2:7" s="5" customFormat="1" ht="10.5" customHeight="1">
      <c r="B21" s="227">
        <v>11</v>
      </c>
      <c r="C21" s="222" t="s">
        <v>101</v>
      </c>
      <c r="D21" s="232" t="s">
        <v>0</v>
      </c>
      <c r="E21" s="214">
        <v>145078</v>
      </c>
      <c r="F21" s="215">
        <v>243732</v>
      </c>
      <c r="G21" s="52"/>
    </row>
    <row r="22" spans="2:7" s="5" customFormat="1" ht="10.5" customHeight="1">
      <c r="B22" s="227">
        <v>12</v>
      </c>
      <c r="C22" s="222" t="s">
        <v>284</v>
      </c>
      <c r="D22" s="232" t="s">
        <v>0</v>
      </c>
      <c r="E22" s="214">
        <v>30252</v>
      </c>
      <c r="F22" s="215">
        <v>19059</v>
      </c>
      <c r="G22" s="52"/>
    </row>
    <row r="23" spans="2:7" s="5" customFormat="1" ht="10.5" customHeight="1">
      <c r="B23" s="227">
        <v>13</v>
      </c>
      <c r="C23" s="222" t="s">
        <v>221</v>
      </c>
      <c r="D23" s="232" t="s">
        <v>0</v>
      </c>
      <c r="E23" s="214">
        <v>40844</v>
      </c>
      <c r="F23" s="215">
        <v>17155</v>
      </c>
      <c r="G23" s="52"/>
    </row>
    <row r="24" spans="2:7" s="5" customFormat="1" ht="10.5" customHeight="1">
      <c r="B24" s="227">
        <v>14</v>
      </c>
      <c r="C24" s="222" t="s">
        <v>222</v>
      </c>
      <c r="D24" s="232" t="s">
        <v>0</v>
      </c>
      <c r="E24" s="214">
        <v>7131</v>
      </c>
      <c r="F24" s="215">
        <v>8986</v>
      </c>
      <c r="G24" s="52"/>
    </row>
    <row r="25" spans="2:7" s="5" customFormat="1" ht="10.5" customHeight="1">
      <c r="B25" s="227">
        <v>15</v>
      </c>
      <c r="C25" s="222" t="s">
        <v>223</v>
      </c>
      <c r="D25" s="232" t="s">
        <v>0</v>
      </c>
      <c r="E25" s="214">
        <v>164521</v>
      </c>
      <c r="F25" s="215">
        <v>414594</v>
      </c>
      <c r="G25" s="52"/>
    </row>
    <row r="26" spans="2:7" s="5" customFormat="1" ht="10.5" customHeight="1">
      <c r="B26" s="227" t="s">
        <v>263</v>
      </c>
      <c r="C26" s="222" t="s">
        <v>224</v>
      </c>
      <c r="D26" s="232" t="s">
        <v>225</v>
      </c>
      <c r="E26" s="214">
        <v>12783100</v>
      </c>
      <c r="F26" s="215">
        <v>421842</v>
      </c>
      <c r="G26" s="52"/>
    </row>
    <row r="27" spans="2:7" s="5" customFormat="1" ht="23.25" customHeight="1">
      <c r="B27" s="227" t="s">
        <v>264</v>
      </c>
      <c r="C27" s="222" t="s">
        <v>477</v>
      </c>
      <c r="D27" s="232" t="s">
        <v>225</v>
      </c>
      <c r="E27" s="214">
        <v>2591223</v>
      </c>
      <c r="F27" s="215">
        <v>152675</v>
      </c>
      <c r="G27" s="52"/>
    </row>
    <row r="28" spans="2:7" s="5" customFormat="1" ht="10.5" customHeight="1">
      <c r="B28" s="227" t="s">
        <v>267</v>
      </c>
      <c r="C28" s="222" t="s">
        <v>226</v>
      </c>
      <c r="D28" s="232" t="s">
        <v>225</v>
      </c>
      <c r="E28" s="214">
        <v>978715</v>
      </c>
      <c r="F28" s="215">
        <v>57666</v>
      </c>
      <c r="G28" s="52"/>
    </row>
    <row r="29" spans="2:7" s="5" customFormat="1" ht="10.5" customHeight="1">
      <c r="B29" s="227">
        <v>17</v>
      </c>
      <c r="C29" s="222" t="s">
        <v>227</v>
      </c>
      <c r="D29" s="232" t="s">
        <v>0</v>
      </c>
      <c r="E29" s="214">
        <v>613596</v>
      </c>
      <c r="F29" s="215">
        <v>77313</v>
      </c>
      <c r="G29" s="52"/>
    </row>
    <row r="30" spans="2:7" s="5" customFormat="1" ht="10.5" customHeight="1">
      <c r="B30" s="227">
        <v>18</v>
      </c>
      <c r="C30" s="222" t="s">
        <v>228</v>
      </c>
      <c r="D30" s="232" t="s">
        <v>79</v>
      </c>
      <c r="E30" s="214">
        <v>907242</v>
      </c>
      <c r="F30" s="215">
        <v>38104</v>
      </c>
      <c r="G30" s="52"/>
    </row>
    <row r="31" spans="2:7" s="5" customFormat="1" ht="10.5" customHeight="1">
      <c r="B31" s="227">
        <v>19</v>
      </c>
      <c r="C31" s="222" t="s">
        <v>12</v>
      </c>
      <c r="D31" s="232" t="s">
        <v>0</v>
      </c>
      <c r="E31" s="214">
        <v>2841</v>
      </c>
      <c r="F31" s="215">
        <v>7159</v>
      </c>
      <c r="G31" s="52"/>
    </row>
    <row r="32" spans="2:7" s="5" customFormat="1" ht="10.5" customHeight="1">
      <c r="B32" s="227">
        <v>20</v>
      </c>
      <c r="C32" s="222" t="s">
        <v>285</v>
      </c>
      <c r="D32" s="232" t="s">
        <v>0</v>
      </c>
      <c r="E32" s="214">
        <v>871</v>
      </c>
      <c r="F32" s="215">
        <v>1646</v>
      </c>
      <c r="G32" s="52"/>
    </row>
    <row r="33" spans="2:7" s="5" customFormat="1" ht="10.5" customHeight="1">
      <c r="B33" s="227">
        <v>21</v>
      </c>
      <c r="C33" s="222" t="s">
        <v>48</v>
      </c>
      <c r="D33" s="232" t="s">
        <v>0</v>
      </c>
      <c r="E33" s="214">
        <v>10548</v>
      </c>
      <c r="F33" s="215">
        <v>6646</v>
      </c>
      <c r="G33" s="52"/>
    </row>
    <row r="34" spans="2:7" s="5" customFormat="1" ht="10.5" customHeight="1">
      <c r="B34" s="227">
        <v>22</v>
      </c>
      <c r="C34" s="222" t="s">
        <v>1</v>
      </c>
      <c r="D34" s="232" t="s">
        <v>0</v>
      </c>
      <c r="E34" s="214">
        <v>197383</v>
      </c>
      <c r="F34" s="215">
        <v>24870</v>
      </c>
      <c r="G34" s="52"/>
    </row>
    <row r="35" spans="2:7" s="5" customFormat="1" ht="10.5" customHeight="1">
      <c r="B35" s="227">
        <v>23</v>
      </c>
      <c r="C35" s="222" t="s">
        <v>14</v>
      </c>
      <c r="D35" s="232" t="s">
        <v>225</v>
      </c>
      <c r="E35" s="214">
        <v>31962</v>
      </c>
      <c r="F35" s="215">
        <v>1438</v>
      </c>
      <c r="G35" s="52"/>
    </row>
    <row r="36" spans="2:7" s="5" customFormat="1" ht="10.5" customHeight="1">
      <c r="B36" s="227" t="s">
        <v>268</v>
      </c>
      <c r="C36" s="222" t="s">
        <v>229</v>
      </c>
      <c r="D36" s="232" t="s">
        <v>0</v>
      </c>
      <c r="E36" s="214">
        <v>28946</v>
      </c>
      <c r="F36" s="215">
        <v>7294</v>
      </c>
      <c r="G36" s="52"/>
    </row>
    <row r="37" spans="2:7" s="5" customFormat="1" ht="10.5" customHeight="1">
      <c r="B37" s="227" t="s">
        <v>264</v>
      </c>
      <c r="C37" s="222" t="s">
        <v>230</v>
      </c>
      <c r="D37" s="232" t="s">
        <v>0</v>
      </c>
      <c r="E37" s="214">
        <v>2613</v>
      </c>
      <c r="F37" s="215">
        <v>658</v>
      </c>
      <c r="G37" s="52"/>
    </row>
    <row r="38" spans="2:7" s="5" customFormat="1" ht="22.5" customHeight="1">
      <c r="B38" s="227" t="s">
        <v>269</v>
      </c>
      <c r="C38" s="222" t="s">
        <v>231</v>
      </c>
      <c r="D38" s="232" t="s">
        <v>0</v>
      </c>
      <c r="E38" s="214">
        <v>13088</v>
      </c>
      <c r="F38" s="215">
        <v>1649</v>
      </c>
      <c r="G38" s="52"/>
    </row>
    <row r="39" spans="2:7" s="5" customFormat="1" ht="10.5" customHeight="1">
      <c r="B39" s="227" t="s">
        <v>264</v>
      </c>
      <c r="C39" s="222" t="s">
        <v>120</v>
      </c>
      <c r="D39" s="232" t="s">
        <v>0</v>
      </c>
      <c r="E39" s="214">
        <v>119173</v>
      </c>
      <c r="F39" s="215">
        <v>7865</v>
      </c>
      <c r="G39" s="52"/>
    </row>
    <row r="40" spans="2:7" s="5" customFormat="1" ht="10.5" customHeight="1">
      <c r="B40" s="227">
        <v>26</v>
      </c>
      <c r="C40" s="222" t="s">
        <v>174</v>
      </c>
      <c r="D40" s="232" t="s">
        <v>0</v>
      </c>
      <c r="E40" s="214">
        <v>2139</v>
      </c>
      <c r="F40" s="215">
        <v>90</v>
      </c>
      <c r="G40" s="52"/>
    </row>
    <row r="41" spans="2:7" s="5" customFormat="1" ht="10.5" customHeight="1">
      <c r="B41" s="227">
        <v>27</v>
      </c>
      <c r="C41" s="222" t="s">
        <v>286</v>
      </c>
      <c r="D41" s="232" t="s">
        <v>194</v>
      </c>
      <c r="E41" s="214">
        <v>3831</v>
      </c>
      <c r="F41" s="215">
        <v>161</v>
      </c>
      <c r="G41" s="52"/>
    </row>
    <row r="42" spans="2:7" s="5" customFormat="1" ht="22.5" customHeight="1">
      <c r="B42" s="227">
        <v>28</v>
      </c>
      <c r="C42" s="222" t="s">
        <v>452</v>
      </c>
      <c r="D42" s="232" t="s">
        <v>225</v>
      </c>
      <c r="E42" s="214">
        <v>749003</v>
      </c>
      <c r="F42" s="215">
        <v>33705</v>
      </c>
      <c r="G42" s="52"/>
    </row>
    <row r="43" spans="2:7" s="5" customFormat="1" ht="30.75" customHeight="1">
      <c r="B43" s="227">
        <v>29</v>
      </c>
      <c r="C43" s="222" t="s">
        <v>457</v>
      </c>
      <c r="D43" s="232" t="s">
        <v>225</v>
      </c>
      <c r="E43" s="214">
        <v>603172</v>
      </c>
      <c r="F43" s="215">
        <v>9048</v>
      </c>
      <c r="G43" s="52"/>
    </row>
    <row r="44" spans="2:7" s="5" customFormat="1" ht="10.5" customHeight="1">
      <c r="B44" s="227">
        <v>30</v>
      </c>
      <c r="C44" s="222" t="s">
        <v>17</v>
      </c>
      <c r="D44" s="232" t="s">
        <v>225</v>
      </c>
      <c r="E44" s="214">
        <v>917546</v>
      </c>
      <c r="F44" s="215">
        <v>41290</v>
      </c>
      <c r="G44" s="52"/>
    </row>
    <row r="45" spans="2:7" s="5" customFormat="1" ht="22.5" customHeight="1">
      <c r="B45" s="227" t="s">
        <v>270</v>
      </c>
      <c r="C45" s="222" t="s">
        <v>453</v>
      </c>
      <c r="D45" s="232" t="s">
        <v>225</v>
      </c>
      <c r="E45" s="214">
        <v>56095800</v>
      </c>
      <c r="F45" s="215">
        <v>417353</v>
      </c>
      <c r="G45" s="52"/>
    </row>
    <row r="46" spans="2:7" s="5" customFormat="1" ht="10.5" customHeight="1">
      <c r="B46" s="227" t="s">
        <v>264</v>
      </c>
      <c r="C46" s="222" t="s">
        <v>232</v>
      </c>
      <c r="D46" s="232" t="s">
        <v>225</v>
      </c>
      <c r="E46" s="214">
        <v>1511687</v>
      </c>
      <c r="F46" s="215">
        <v>11247</v>
      </c>
      <c r="G46" s="52"/>
    </row>
    <row r="47" spans="2:7" s="5" customFormat="1" ht="10.5" customHeight="1">
      <c r="B47" s="227" t="s">
        <v>267</v>
      </c>
      <c r="C47" s="222" t="s">
        <v>233</v>
      </c>
      <c r="D47" s="232" t="s">
        <v>225</v>
      </c>
      <c r="E47" s="214">
        <v>16832225</v>
      </c>
      <c r="F47" s="215">
        <v>125232</v>
      </c>
      <c r="G47" s="52"/>
    </row>
    <row r="48" spans="2:7" s="5" customFormat="1" ht="10.5" customHeight="1">
      <c r="B48" s="227" t="s">
        <v>271</v>
      </c>
      <c r="C48" s="222" t="s">
        <v>234</v>
      </c>
      <c r="D48" s="232" t="s">
        <v>225</v>
      </c>
      <c r="E48" s="214">
        <v>18858</v>
      </c>
      <c r="F48" s="215">
        <v>140</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7452156</v>
      </c>
      <c r="F50" s="215">
        <v>42030</v>
      </c>
      <c r="G50" s="52"/>
    </row>
    <row r="51" spans="2:7" s="5" customFormat="1" ht="10.5" customHeight="1">
      <c r="B51" s="227">
        <v>33</v>
      </c>
      <c r="C51" s="222" t="s">
        <v>469</v>
      </c>
      <c r="D51" s="232" t="s">
        <v>225</v>
      </c>
      <c r="E51" s="214">
        <v>2092377</v>
      </c>
      <c r="F51" s="215">
        <v>14061</v>
      </c>
      <c r="G51" s="52"/>
    </row>
    <row r="52" spans="2:7" s="5" customFormat="1" ht="10.5" customHeight="1">
      <c r="B52" s="227">
        <v>34</v>
      </c>
      <c r="C52" s="222" t="s">
        <v>16</v>
      </c>
      <c r="D52" s="232" t="s">
        <v>225</v>
      </c>
      <c r="E52" s="214">
        <v>32554312</v>
      </c>
      <c r="F52" s="215">
        <v>195326</v>
      </c>
      <c r="G52" s="52"/>
    </row>
    <row r="53" spans="2:7" s="5" customFormat="1" ht="10.5" customHeight="1">
      <c r="B53" s="227" t="s">
        <v>273</v>
      </c>
      <c r="C53" s="222" t="s">
        <v>57</v>
      </c>
      <c r="D53" s="232" t="s">
        <v>225</v>
      </c>
      <c r="E53" s="214">
        <v>22649957</v>
      </c>
      <c r="F53" s="215">
        <v>51642</v>
      </c>
      <c r="G53" s="52"/>
    </row>
    <row r="54" spans="2:7" s="5" customFormat="1" ht="10.5" customHeight="1">
      <c r="B54" s="227" t="s">
        <v>264</v>
      </c>
      <c r="C54" s="222" t="s">
        <v>236</v>
      </c>
      <c r="D54" s="232" t="s">
        <v>225</v>
      </c>
      <c r="E54" s="214">
        <v>15917562</v>
      </c>
      <c r="F54" s="215">
        <v>36292</v>
      </c>
      <c r="G54" s="52"/>
    </row>
    <row r="55" spans="2:7" s="5" customFormat="1" ht="10.5" customHeight="1">
      <c r="B55" s="227" t="s">
        <v>267</v>
      </c>
      <c r="C55" s="222" t="s">
        <v>237</v>
      </c>
      <c r="D55" s="232" t="s">
        <v>225</v>
      </c>
      <c r="E55" s="214">
        <v>2540393</v>
      </c>
      <c r="F55" s="215">
        <v>5792</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5284133</v>
      </c>
      <c r="F57" s="215">
        <v>23462</v>
      </c>
      <c r="G57" s="52"/>
    </row>
    <row r="58" spans="2:7" s="5" customFormat="1" ht="10.5" customHeight="1">
      <c r="B58" s="227" t="s">
        <v>264</v>
      </c>
      <c r="C58" s="222" t="s">
        <v>239</v>
      </c>
      <c r="D58" s="232" t="s">
        <v>225</v>
      </c>
      <c r="E58" s="214">
        <v>25394</v>
      </c>
      <c r="F58" s="215">
        <v>113</v>
      </c>
      <c r="G58" s="52"/>
    </row>
    <row r="59" spans="2:7" s="5" customFormat="1" ht="10.5" customHeight="1">
      <c r="B59" s="227" t="s">
        <v>267</v>
      </c>
      <c r="C59" s="222" t="s">
        <v>240</v>
      </c>
      <c r="D59" s="232" t="s">
        <v>225</v>
      </c>
      <c r="E59" s="214">
        <v>602209</v>
      </c>
      <c r="F59" s="215">
        <v>2674</v>
      </c>
      <c r="G59" s="52"/>
    </row>
    <row r="60" spans="2:7" s="5" customFormat="1" ht="10.5" customHeight="1">
      <c r="B60" s="227" t="s">
        <v>275</v>
      </c>
      <c r="C60" s="222" t="s">
        <v>241</v>
      </c>
      <c r="D60" s="232" t="s">
        <v>225</v>
      </c>
      <c r="E60" s="214">
        <v>19126524</v>
      </c>
      <c r="F60" s="215">
        <v>128530</v>
      </c>
      <c r="G60" s="52"/>
    </row>
    <row r="61" spans="2:7" s="5" customFormat="1" ht="10.5" customHeight="1">
      <c r="B61" s="227" t="s">
        <v>264</v>
      </c>
      <c r="C61" s="222" t="s">
        <v>242</v>
      </c>
      <c r="D61" s="232" t="s">
        <v>225</v>
      </c>
      <c r="E61" s="214">
        <v>311186</v>
      </c>
      <c r="F61" s="215">
        <v>2091</v>
      </c>
      <c r="G61" s="52"/>
    </row>
    <row r="62" spans="2:7" s="5" customFormat="1" ht="10.5" customHeight="1">
      <c r="B62" s="227" t="s">
        <v>267</v>
      </c>
      <c r="C62" s="222" t="s">
        <v>243</v>
      </c>
      <c r="D62" s="232" t="s">
        <v>225</v>
      </c>
      <c r="E62" s="214">
        <v>74341</v>
      </c>
      <c r="F62" s="215">
        <v>500</v>
      </c>
      <c r="G62" s="52"/>
    </row>
    <row r="63" spans="2:7" s="5" customFormat="1" ht="10.5" customHeight="1">
      <c r="B63" s="227" t="s">
        <v>276</v>
      </c>
      <c r="C63" s="222" t="s">
        <v>244</v>
      </c>
      <c r="D63" s="232" t="s">
        <v>225</v>
      </c>
      <c r="E63" s="214">
        <v>615330</v>
      </c>
      <c r="F63" s="215">
        <v>8270</v>
      </c>
      <c r="G63" s="52"/>
    </row>
    <row r="64" spans="2:7" s="5" customFormat="1" ht="10.5" customHeight="1">
      <c r="B64" s="227" t="s">
        <v>264</v>
      </c>
      <c r="C64" s="222" t="s">
        <v>245</v>
      </c>
      <c r="D64" s="232" t="s">
        <v>225</v>
      </c>
      <c r="E64" s="214">
        <v>335398</v>
      </c>
      <c r="F64" s="215">
        <v>4508</v>
      </c>
      <c r="G64" s="52"/>
    </row>
    <row r="65" spans="2:7" s="5" customFormat="1" ht="10.5" customHeight="1">
      <c r="B65" s="227" t="s">
        <v>277</v>
      </c>
      <c r="C65" s="222" t="s">
        <v>246</v>
      </c>
      <c r="D65" s="232" t="s">
        <v>225</v>
      </c>
      <c r="E65" s="214">
        <v>2597021</v>
      </c>
      <c r="F65" s="215">
        <v>116866</v>
      </c>
      <c r="G65" s="52"/>
    </row>
    <row r="66" spans="2:7" s="5" customFormat="1" ht="10.5" customHeight="1">
      <c r="B66" s="227" t="s">
        <v>264</v>
      </c>
      <c r="C66" s="222" t="s">
        <v>247</v>
      </c>
      <c r="D66" s="232" t="s">
        <v>225</v>
      </c>
      <c r="E66" s="214">
        <v>320699</v>
      </c>
      <c r="F66" s="215">
        <v>14431</v>
      </c>
      <c r="G66" s="52"/>
    </row>
    <row r="67" spans="2:7" s="5" customFormat="1" ht="10.5" customHeight="1">
      <c r="B67" s="227" t="s">
        <v>267</v>
      </c>
      <c r="C67" s="222" t="s">
        <v>248</v>
      </c>
      <c r="D67" s="232" t="s">
        <v>225</v>
      </c>
      <c r="E67" s="214">
        <v>19706</v>
      </c>
      <c r="F67" s="215">
        <v>887</v>
      </c>
      <c r="G67" s="52"/>
    </row>
    <row r="68" spans="2:7" s="5" customFormat="1" ht="10.5" customHeight="1">
      <c r="B68" s="227" t="s">
        <v>271</v>
      </c>
      <c r="C68" s="222" t="s">
        <v>249</v>
      </c>
      <c r="D68" s="232" t="s">
        <v>225</v>
      </c>
      <c r="E68" s="214">
        <v>24927</v>
      </c>
      <c r="F68" s="215">
        <v>1122</v>
      </c>
      <c r="G68" s="52"/>
    </row>
    <row r="69" spans="2:7" s="5" customFormat="1" ht="10.5" customHeight="1">
      <c r="B69" s="227" t="s">
        <v>272</v>
      </c>
      <c r="C69" s="222" t="s">
        <v>250</v>
      </c>
      <c r="D69" s="232" t="s">
        <v>225</v>
      </c>
      <c r="E69" s="214">
        <v>522111</v>
      </c>
      <c r="F69" s="215">
        <v>23495</v>
      </c>
      <c r="G69" s="52"/>
    </row>
    <row r="70" spans="2:7" s="5" customFormat="1" ht="10.5" customHeight="1">
      <c r="B70" s="227" t="s">
        <v>278</v>
      </c>
      <c r="C70" s="222" t="s">
        <v>251</v>
      </c>
      <c r="D70" s="232" t="s">
        <v>225</v>
      </c>
      <c r="E70" s="214">
        <v>1053805</v>
      </c>
      <c r="F70" s="215">
        <v>19727</v>
      </c>
      <c r="G70" s="52"/>
    </row>
    <row r="71" spans="2:7" s="5" customFormat="1" ht="10.5" customHeight="1">
      <c r="B71" s="227" t="s">
        <v>264</v>
      </c>
      <c r="C71" s="222" t="s">
        <v>252</v>
      </c>
      <c r="D71" s="232" t="s">
        <v>225</v>
      </c>
      <c r="E71" s="214">
        <v>383977</v>
      </c>
      <c r="F71" s="215">
        <v>7188</v>
      </c>
      <c r="G71" s="52"/>
    </row>
    <row r="72" spans="2:7" s="5" customFormat="1" ht="10.5" customHeight="1">
      <c r="B72" s="227" t="s">
        <v>267</v>
      </c>
      <c r="C72" s="222" t="s">
        <v>253</v>
      </c>
      <c r="D72" s="232" t="s">
        <v>225</v>
      </c>
      <c r="E72" s="214">
        <v>79055</v>
      </c>
      <c r="F72" s="215">
        <v>1480</v>
      </c>
      <c r="G72" s="52"/>
    </row>
    <row r="73" spans="2:7" s="5" customFormat="1" ht="10.5" customHeight="1">
      <c r="B73" s="227" t="s">
        <v>271</v>
      </c>
      <c r="C73" s="222" t="s">
        <v>254</v>
      </c>
      <c r="D73" s="232" t="s">
        <v>225</v>
      </c>
      <c r="E73" s="214">
        <v>90660</v>
      </c>
      <c r="F73" s="215">
        <v>1697</v>
      </c>
      <c r="G73" s="52"/>
    </row>
    <row r="74" spans="2:7" s="5" customFormat="1" ht="10.5" customHeight="1">
      <c r="B74" s="227">
        <v>41</v>
      </c>
      <c r="C74" s="222" t="s">
        <v>455</v>
      </c>
      <c r="D74" s="232" t="s">
        <v>225</v>
      </c>
      <c r="E74" s="214">
        <v>98840</v>
      </c>
      <c r="F74" s="215">
        <v>2965</v>
      </c>
      <c r="G74" s="52"/>
    </row>
    <row r="75" spans="2:7" s="5" customFormat="1" ht="10.5" customHeight="1">
      <c r="B75" s="227">
        <v>42</v>
      </c>
      <c r="C75" s="222" t="s">
        <v>290</v>
      </c>
      <c r="D75" s="232" t="s">
        <v>225</v>
      </c>
      <c r="E75" s="214">
        <v>193887</v>
      </c>
      <c r="F75" s="215">
        <v>11263</v>
      </c>
      <c r="G75" s="52"/>
    </row>
    <row r="76" spans="2:7" s="5" customFormat="1" ht="10.5" customHeight="1">
      <c r="B76" s="227">
        <v>43</v>
      </c>
      <c r="C76" s="222" t="s">
        <v>2</v>
      </c>
      <c r="D76" s="232" t="s">
        <v>225</v>
      </c>
      <c r="E76" s="214">
        <v>1406861</v>
      </c>
      <c r="F76" s="215">
        <v>47439</v>
      </c>
      <c r="G76" s="52"/>
    </row>
    <row r="77" spans="2:7" s="5" customFormat="1" ht="10.5" customHeight="1">
      <c r="B77" s="227">
        <v>44</v>
      </c>
      <c r="C77" s="222" t="s">
        <v>3</v>
      </c>
      <c r="D77" s="232" t="s">
        <v>0</v>
      </c>
      <c r="E77" s="214">
        <v>87875509</v>
      </c>
      <c r="F77" s="215">
        <v>110723</v>
      </c>
      <c r="G77" s="52"/>
    </row>
    <row r="78" spans="2:7" s="5" customFormat="1" ht="10.5" customHeight="1">
      <c r="B78" s="227">
        <v>45</v>
      </c>
      <c r="C78" s="222" t="s">
        <v>291</v>
      </c>
      <c r="D78" s="232" t="s">
        <v>225</v>
      </c>
      <c r="E78" s="214">
        <v>74012</v>
      </c>
      <c r="F78" s="215">
        <v>4165</v>
      </c>
      <c r="G78" s="52"/>
    </row>
    <row r="79" spans="2:7" s="5" customFormat="1" ht="10.5" customHeight="1">
      <c r="B79" s="227" t="s">
        <v>279</v>
      </c>
      <c r="C79" s="222" t="s">
        <v>292</v>
      </c>
      <c r="D79" s="232" t="s">
        <v>225</v>
      </c>
      <c r="E79" s="214">
        <v>369396</v>
      </c>
      <c r="F79" s="215">
        <v>6915</v>
      </c>
      <c r="G79" s="52"/>
    </row>
    <row r="80" spans="2:7" s="5" customFormat="1" ht="10.5" customHeight="1">
      <c r="B80" s="227" t="s">
        <v>264</v>
      </c>
      <c r="C80" s="222" t="s">
        <v>255</v>
      </c>
      <c r="D80" s="232" t="s">
        <v>225</v>
      </c>
      <c r="E80" s="214">
        <v>396466</v>
      </c>
      <c r="F80" s="215">
        <v>7422</v>
      </c>
      <c r="G80" s="52"/>
    </row>
    <row r="81" spans="2:7" s="5" customFormat="1" ht="10.5" customHeight="1">
      <c r="B81" s="227" t="s">
        <v>280</v>
      </c>
      <c r="C81" s="222" t="s">
        <v>256</v>
      </c>
      <c r="D81" s="232" t="s">
        <v>225</v>
      </c>
      <c r="E81" s="214">
        <v>133283</v>
      </c>
      <c r="F81" s="215">
        <v>4990</v>
      </c>
      <c r="G81" s="52"/>
    </row>
    <row r="82" spans="2:7" s="5" customFormat="1" ht="10.5" customHeight="1">
      <c r="B82" s="227" t="s">
        <v>264</v>
      </c>
      <c r="C82" s="222" t="s">
        <v>257</v>
      </c>
      <c r="D82" s="232" t="s">
        <v>225</v>
      </c>
      <c r="E82" s="214">
        <v>538835</v>
      </c>
      <c r="F82" s="215">
        <v>20174</v>
      </c>
      <c r="G82" s="52"/>
    </row>
    <row r="83" spans="2:7" s="5" customFormat="1" ht="10.5" customHeight="1">
      <c r="B83" s="227" t="s">
        <v>267</v>
      </c>
      <c r="C83" s="222" t="s">
        <v>258</v>
      </c>
      <c r="D83" s="232" t="s">
        <v>225</v>
      </c>
      <c r="E83" s="214">
        <v>150628</v>
      </c>
      <c r="F83" s="215">
        <v>5640</v>
      </c>
      <c r="G83" s="52"/>
    </row>
    <row r="84" spans="2:7" s="5" customFormat="1" ht="21.75" customHeight="1">
      <c r="B84" s="227" t="s">
        <v>271</v>
      </c>
      <c r="C84" s="222" t="s">
        <v>259</v>
      </c>
      <c r="D84" s="232"/>
      <c r="E84" s="214" t="s">
        <v>93</v>
      </c>
      <c r="F84" s="215" t="s">
        <v>93</v>
      </c>
      <c r="G84" s="52"/>
    </row>
    <row r="85" spans="2:7" s="5" customFormat="1" ht="10.5" customHeight="1">
      <c r="B85" s="227">
        <v>48</v>
      </c>
      <c r="C85" s="222" t="s">
        <v>479</v>
      </c>
      <c r="D85" s="232" t="s">
        <v>260</v>
      </c>
      <c r="E85" s="214">
        <v>134212</v>
      </c>
      <c r="F85" s="215">
        <v>20937</v>
      </c>
      <c r="G85" s="52"/>
    </row>
    <row r="86" spans="2:7" s="5" customFormat="1" ht="10.5" customHeight="1">
      <c r="B86" s="227">
        <v>49</v>
      </c>
      <c r="C86" s="222" t="s">
        <v>293</v>
      </c>
      <c r="D86" s="232" t="s">
        <v>260</v>
      </c>
      <c r="E86" s="214">
        <v>237956</v>
      </c>
      <c r="F86" s="215">
        <v>37121</v>
      </c>
      <c r="G86" s="52"/>
    </row>
    <row r="87" spans="2:7" s="5" customFormat="1" ht="10.5" customHeight="1">
      <c r="B87" s="227">
        <v>50</v>
      </c>
      <c r="C87" s="222" t="s">
        <v>7</v>
      </c>
      <c r="D87" s="232" t="s">
        <v>225</v>
      </c>
      <c r="E87" s="214">
        <v>3271279</v>
      </c>
      <c r="F87" s="215">
        <v>4711</v>
      </c>
      <c r="G87" s="52"/>
    </row>
    <row r="88" spans="2:7" s="5" customFormat="1" ht="10.5" customHeight="1">
      <c r="B88" s="228" t="s">
        <v>281</v>
      </c>
      <c r="C88" s="223" t="s">
        <v>8</v>
      </c>
      <c r="D88" s="233" t="s">
        <v>225</v>
      </c>
      <c r="E88" s="17">
        <v>668693360</v>
      </c>
      <c r="F88" s="18">
        <v>288876</v>
      </c>
      <c r="G88" s="52"/>
    </row>
    <row r="89" spans="2:7" s="5" customFormat="1" ht="10.5" customHeight="1">
      <c r="B89" s="228" t="s">
        <v>264</v>
      </c>
      <c r="C89" s="223" t="s">
        <v>261</v>
      </c>
      <c r="D89" s="233" t="s">
        <v>225</v>
      </c>
      <c r="E89" s="17">
        <v>7851255</v>
      </c>
      <c r="F89" s="18">
        <v>3392</v>
      </c>
      <c r="G89" s="52"/>
    </row>
    <row r="90" spans="2:7" s="5" customFormat="1" ht="10.5" customHeight="1">
      <c r="B90" s="228">
        <v>52</v>
      </c>
      <c r="C90" s="223" t="s">
        <v>443</v>
      </c>
      <c r="D90" s="233" t="s">
        <v>225</v>
      </c>
      <c r="E90" s="17">
        <v>530152</v>
      </c>
      <c r="F90" s="18">
        <v>5026</v>
      </c>
      <c r="G90" s="52"/>
    </row>
    <row r="91" spans="2:7" s="5" customFormat="1" ht="10.5" customHeight="1">
      <c r="B91" s="228">
        <v>53</v>
      </c>
      <c r="C91" s="326" t="s">
        <v>480</v>
      </c>
      <c r="D91" s="233" t="s">
        <v>225</v>
      </c>
      <c r="E91" s="17">
        <v>92263</v>
      </c>
      <c r="F91" s="18">
        <v>1174</v>
      </c>
      <c r="G91" s="53"/>
    </row>
    <row r="92" spans="2:7" s="5" customFormat="1" ht="10.5" customHeight="1">
      <c r="B92" s="229">
        <v>54</v>
      </c>
      <c r="C92" s="226" t="s">
        <v>184</v>
      </c>
      <c r="D92" s="234" t="s">
        <v>225</v>
      </c>
      <c r="E92" s="20">
        <v>346371</v>
      </c>
      <c r="F92" s="21">
        <v>499</v>
      </c>
      <c r="G92" s="52"/>
    </row>
    <row r="93" spans="2:7" s="5" customFormat="1" ht="6" customHeight="1">
      <c r="B93" s="188"/>
      <c r="C93" s="224"/>
      <c r="D93" s="235"/>
      <c r="E93" s="13"/>
      <c r="F93" s="13"/>
      <c r="G93" s="53"/>
    </row>
    <row r="94" spans="2:7" s="5" customFormat="1" ht="11.25" customHeight="1">
      <c r="B94" s="188"/>
      <c r="C94" s="10"/>
      <c r="D94" s="236" t="s">
        <v>85</v>
      </c>
      <c r="E94" s="13"/>
      <c r="F94" s="43">
        <f>SUM(F9:F92)</f>
        <v>7229739</v>
      </c>
      <c r="G94" s="220"/>
    </row>
    <row r="95" spans="2:7" s="5" customFormat="1" ht="6" customHeight="1">
      <c r="B95" s="188"/>
      <c r="C95" s="199"/>
      <c r="D95" s="236"/>
      <c r="E95" s="13"/>
      <c r="F95" s="200"/>
      <c r="G95" s="53"/>
    </row>
    <row r="96" spans="2:7" s="5" customFormat="1" ht="11.25" customHeight="1">
      <c r="B96" s="188"/>
      <c r="C96" s="199" t="s">
        <v>309</v>
      </c>
      <c r="D96" s="236"/>
      <c r="E96" s="13"/>
      <c r="F96" s="200">
        <v>46689</v>
      </c>
      <c r="G96" s="53"/>
    </row>
    <row r="97" spans="2:7" s="5" customFormat="1" ht="11.25" customHeight="1">
      <c r="B97" s="188"/>
      <c r="C97" s="199" t="s">
        <v>295</v>
      </c>
      <c r="D97" s="236"/>
      <c r="E97" s="13"/>
      <c r="F97" s="200">
        <v>11321</v>
      </c>
      <c r="G97" s="239"/>
    </row>
    <row r="98" spans="2:7" s="5" customFormat="1" ht="11.25" customHeight="1">
      <c r="B98" s="188"/>
      <c r="C98" s="199" t="s">
        <v>294</v>
      </c>
      <c r="D98" s="236"/>
      <c r="E98" s="13"/>
      <c r="F98" s="200">
        <v>3417606</v>
      </c>
      <c r="G98" s="53"/>
    </row>
    <row r="99" spans="2:7" s="5" customFormat="1" ht="6"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1335421</v>
      </c>
      <c r="G101" s="239" t="s">
        <v>297</v>
      </c>
    </row>
    <row r="102" spans="2:7" s="5" customFormat="1" ht="10.5" customHeight="1">
      <c r="B102" s="188"/>
      <c r="C102" s="199" t="s">
        <v>112</v>
      </c>
      <c r="D102" s="236"/>
      <c r="E102" s="13"/>
      <c r="F102" s="201">
        <v>155629</v>
      </c>
      <c r="G102" s="52"/>
    </row>
    <row r="103" spans="2:7" s="5" customFormat="1" ht="6" customHeight="1">
      <c r="B103" s="188"/>
      <c r="C103" s="199"/>
      <c r="D103" s="236"/>
      <c r="E103" s="13"/>
      <c r="F103" s="200"/>
      <c r="G103" s="52"/>
    </row>
    <row r="104" spans="2:8" s="5" customFormat="1" ht="10.5" customHeight="1">
      <c r="B104" s="188"/>
      <c r="C104" s="10"/>
      <c r="D104" s="237" t="s">
        <v>89</v>
      </c>
      <c r="E104" s="13"/>
      <c r="F104" s="192">
        <f>SUM(F94:F102)</f>
        <v>12196405</v>
      </c>
      <c r="G104" s="53"/>
      <c r="H104" s="50"/>
    </row>
    <row r="105" spans="2:7" s="5" customFormat="1" ht="10.5" customHeight="1">
      <c r="B105" s="34"/>
      <c r="C105" s="10"/>
      <c r="D105" s="236"/>
      <c r="E105" s="13"/>
      <c r="F105" s="43"/>
      <c r="G105" s="52"/>
    </row>
    <row r="106" spans="2:7" s="5" customFormat="1" ht="30" customHeight="1">
      <c r="B106" s="240" t="s">
        <v>26</v>
      </c>
      <c r="C106" s="392" t="s">
        <v>314</v>
      </c>
      <c r="D106" s="392"/>
      <c r="E106" s="392"/>
      <c r="F106" s="392"/>
      <c r="G106" s="242"/>
    </row>
    <row r="107" spans="2:7" s="5" customFormat="1" ht="50.2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6" customHeight="1">
      <c r="B110" s="125"/>
      <c r="C110" s="339" t="s">
        <v>489</v>
      </c>
      <c r="D110" s="339"/>
      <c r="E110" s="339"/>
      <c r="F110" s="339"/>
      <c r="G110" s="339"/>
      <c r="H110" s="127"/>
      <c r="J110" s="68"/>
    </row>
    <row r="111" spans="2:14" s="7" customFormat="1" ht="9">
      <c r="B111" s="216"/>
      <c r="D111" s="53"/>
      <c r="E111" s="4"/>
      <c r="F111" s="4"/>
      <c r="G111" s="52"/>
      <c r="H111" s="5"/>
      <c r="I111" s="5"/>
      <c r="J111" s="5"/>
      <c r="K111" s="5"/>
      <c r="L111" s="5"/>
      <c r="M111" s="5"/>
      <c r="N111" s="5"/>
    </row>
    <row r="112" spans="2:14" s="7" customFormat="1" ht="9">
      <c r="B112" s="216"/>
      <c r="D112" s="53"/>
      <c r="E112" s="4"/>
      <c r="F112" s="4"/>
      <c r="G112" s="52"/>
      <c r="H112" s="5"/>
      <c r="I112" s="5"/>
      <c r="J112" s="5"/>
      <c r="K112" s="5"/>
      <c r="L112" s="5"/>
      <c r="M112" s="5"/>
      <c r="N112" s="5"/>
    </row>
    <row r="113" spans="2:14" s="7" customFormat="1" ht="9">
      <c r="B113" s="216"/>
      <c r="D113" s="53"/>
      <c r="E113" s="4"/>
      <c r="F113" s="4"/>
      <c r="G113" s="5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8">
    <mergeCell ref="C110:G110"/>
    <mergeCell ref="C106:F106"/>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7" man="1"/>
  </rowBreaks>
</worksheet>
</file>

<file path=xl/worksheets/sheet4.xml><?xml version="1.0" encoding="utf-8"?>
<worksheet xmlns="http://schemas.openxmlformats.org/spreadsheetml/2006/main" xmlns:r="http://schemas.openxmlformats.org/officeDocument/2006/relationships">
  <dimension ref="A2:Q93"/>
  <sheetViews>
    <sheetView showZeros="0" zoomScale="145" zoomScaleNormal="145" zoomScaleSheetLayoutView="130" zoomScalePageLayoutView="0" workbookViewId="0" topLeftCell="A39">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1852</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1852</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190835.62749999997</v>
      </c>
      <c r="E10" s="92" t="s">
        <v>24</v>
      </c>
      <c r="F10" s="22" t="s">
        <v>77</v>
      </c>
      <c r="G10" s="93">
        <v>337225</v>
      </c>
      <c r="H10" s="94">
        <v>562042</v>
      </c>
      <c r="I10" s="95"/>
      <c r="J10" s="96"/>
      <c r="L10" s="68"/>
    </row>
    <row r="11" spans="2:12" s="67" customFormat="1" ht="10.5" customHeight="1">
      <c r="B11" s="89">
        <v>2</v>
      </c>
      <c r="C11" s="90" t="s">
        <v>38</v>
      </c>
      <c r="D11" s="91">
        <f t="shared" si="0"/>
        <v>16745.546899999998</v>
      </c>
      <c r="E11" s="92" t="s">
        <v>24</v>
      </c>
      <c r="F11" s="22" t="s">
        <v>77</v>
      </c>
      <c r="G11" s="97">
        <v>29591</v>
      </c>
      <c r="H11" s="98">
        <v>36990</v>
      </c>
      <c r="I11" s="66"/>
      <c r="L11" s="68"/>
    </row>
    <row r="12" spans="2:12" s="67" customFormat="1" ht="10.5" customHeight="1">
      <c r="B12" s="89">
        <v>3</v>
      </c>
      <c r="C12" s="90" t="s">
        <v>5</v>
      </c>
      <c r="D12" s="91">
        <f t="shared" si="0"/>
        <v>166.9405</v>
      </c>
      <c r="E12" s="92" t="s">
        <v>24</v>
      </c>
      <c r="F12" s="22" t="s">
        <v>77</v>
      </c>
      <c r="G12" s="97">
        <v>295</v>
      </c>
      <c r="H12" s="98">
        <v>197</v>
      </c>
      <c r="I12" s="66"/>
      <c r="L12" s="68"/>
    </row>
    <row r="13" spans="2:12" s="67" customFormat="1" ht="10.5" customHeight="1">
      <c r="B13" s="89">
        <v>4</v>
      </c>
      <c r="C13" s="90" t="s">
        <v>10</v>
      </c>
      <c r="D13" s="91">
        <f t="shared" si="0"/>
        <v>2.2636</v>
      </c>
      <c r="E13" s="92" t="s">
        <v>24</v>
      </c>
      <c r="F13" s="22" t="s">
        <v>77</v>
      </c>
      <c r="G13" s="97">
        <v>4</v>
      </c>
      <c r="H13" s="98">
        <v>2</v>
      </c>
      <c r="I13" s="66"/>
      <c r="L13" s="68"/>
    </row>
    <row r="14" spans="2:12" s="67" customFormat="1" ht="10.5" customHeight="1">
      <c r="B14" s="89">
        <v>5</v>
      </c>
      <c r="C14" s="90" t="s">
        <v>4</v>
      </c>
      <c r="D14" s="91">
        <f t="shared" si="0"/>
        <v>296971.30429999996</v>
      </c>
      <c r="E14" s="92" t="s">
        <v>24</v>
      </c>
      <c r="F14" s="22" t="s">
        <v>77</v>
      </c>
      <c r="G14" s="97">
        <v>524777</v>
      </c>
      <c r="H14" s="98">
        <v>393583</v>
      </c>
      <c r="I14" s="96"/>
      <c r="L14" s="68"/>
    </row>
    <row r="15" spans="2:12" s="67" customFormat="1" ht="10.5" customHeight="1">
      <c r="B15" s="89">
        <v>6</v>
      </c>
      <c r="C15" s="90" t="s">
        <v>6</v>
      </c>
      <c r="D15" s="91">
        <f t="shared" si="0"/>
        <v>7910.7161</v>
      </c>
      <c r="E15" s="92" t="s">
        <v>24</v>
      </c>
      <c r="F15" s="22" t="s">
        <v>77</v>
      </c>
      <c r="G15" s="97">
        <v>13979</v>
      </c>
      <c r="H15" s="98">
        <v>4659</v>
      </c>
      <c r="I15" s="96"/>
      <c r="L15" s="68"/>
    </row>
    <row r="16" spans="2:12" s="67" customFormat="1" ht="10.5" customHeight="1">
      <c r="B16" s="89">
        <v>7</v>
      </c>
      <c r="C16" s="90" t="s">
        <v>426</v>
      </c>
      <c r="D16" s="91"/>
      <c r="E16" s="92"/>
      <c r="F16" s="22" t="s">
        <v>0</v>
      </c>
      <c r="G16" s="97">
        <v>92657</v>
      </c>
      <c r="H16" s="98">
        <v>694928</v>
      </c>
      <c r="I16" s="66"/>
      <c r="L16" s="68"/>
    </row>
    <row r="17" spans="2:12" s="67" customFormat="1" ht="10.5" customHeight="1">
      <c r="B17" s="89">
        <v>8</v>
      </c>
      <c r="C17" s="90" t="s">
        <v>40</v>
      </c>
      <c r="D17" s="91"/>
      <c r="E17" s="92"/>
      <c r="F17" s="22" t="s">
        <v>0</v>
      </c>
      <c r="G17" s="97">
        <v>129103</v>
      </c>
      <c r="H17" s="98">
        <v>172137</v>
      </c>
      <c r="I17" s="66"/>
      <c r="L17" s="68"/>
    </row>
    <row r="18" spans="2:12" s="67" customFormat="1" ht="10.5" customHeight="1">
      <c r="B18" s="89">
        <v>9</v>
      </c>
      <c r="C18" s="90" t="s">
        <v>41</v>
      </c>
      <c r="D18" s="91"/>
      <c r="E18" s="92"/>
      <c r="F18" s="22" t="s">
        <v>0</v>
      </c>
      <c r="G18" s="97">
        <v>36123</v>
      </c>
      <c r="H18" s="98">
        <v>18061</v>
      </c>
      <c r="I18" s="66"/>
      <c r="L18" s="68"/>
    </row>
    <row r="19" spans="2:12" s="67" customFormat="1" ht="10.5" customHeight="1">
      <c r="B19" s="89">
        <v>10</v>
      </c>
      <c r="C19" s="90" t="s">
        <v>42</v>
      </c>
      <c r="D19" s="91"/>
      <c r="E19" s="92"/>
      <c r="F19" s="22" t="s">
        <v>0</v>
      </c>
      <c r="G19" s="97">
        <v>46381</v>
      </c>
      <c r="H19" s="98">
        <v>15460</v>
      </c>
      <c r="I19" s="66"/>
      <c r="L19" s="68"/>
    </row>
    <row r="20" spans="2:12" s="67" customFormat="1" ht="10.5" customHeight="1">
      <c r="B20" s="89">
        <v>11</v>
      </c>
      <c r="C20" s="90" t="s">
        <v>43</v>
      </c>
      <c r="D20" s="91"/>
      <c r="E20" s="92"/>
      <c r="F20" s="22" t="s">
        <v>0</v>
      </c>
      <c r="G20" s="97">
        <v>5209</v>
      </c>
      <c r="H20" s="98">
        <v>5209</v>
      </c>
      <c r="I20" s="66"/>
      <c r="L20" s="68"/>
    </row>
    <row r="21" spans="2:12" s="67" customFormat="1" ht="10.5" customHeight="1">
      <c r="B21" s="89">
        <v>12</v>
      </c>
      <c r="C21" s="90" t="s">
        <v>44</v>
      </c>
      <c r="D21" s="91"/>
      <c r="E21" s="92"/>
      <c r="F21" s="22" t="s">
        <v>0</v>
      </c>
      <c r="G21" s="97">
        <v>87969</v>
      </c>
      <c r="H21" s="98">
        <v>175938</v>
      </c>
      <c r="I21" s="66"/>
      <c r="L21" s="68"/>
    </row>
    <row r="22" spans="2:12" s="67" customFormat="1" ht="22.5" customHeight="1">
      <c r="B22" s="89">
        <v>13</v>
      </c>
      <c r="C22" s="90" t="s">
        <v>45</v>
      </c>
      <c r="D22" s="91">
        <f>G22*56.001</f>
        <v>835030.911</v>
      </c>
      <c r="E22" s="92" t="s">
        <v>25</v>
      </c>
      <c r="F22" s="22" t="s">
        <v>78</v>
      </c>
      <c r="G22" s="97">
        <v>14911</v>
      </c>
      <c r="H22" s="98">
        <v>39019</v>
      </c>
      <c r="I22" s="66"/>
      <c r="L22" s="68"/>
    </row>
    <row r="23" spans="2:12" s="67" customFormat="1" ht="10.5" customHeight="1">
      <c r="B23" s="89">
        <v>14</v>
      </c>
      <c r="C23" s="90" t="s">
        <v>46</v>
      </c>
      <c r="D23" s="91"/>
      <c r="E23" s="92"/>
      <c r="F23" s="22" t="s">
        <v>0</v>
      </c>
      <c r="G23" s="97">
        <v>328429</v>
      </c>
      <c r="H23" s="98">
        <v>32843</v>
      </c>
      <c r="I23" s="66"/>
      <c r="L23" s="68"/>
    </row>
    <row r="24" spans="2:12" s="67" customFormat="1" ht="10.5" customHeight="1">
      <c r="B24" s="89">
        <v>15</v>
      </c>
      <c r="C24" s="90" t="s">
        <v>11</v>
      </c>
      <c r="D24" s="99">
        <f>G24*2</f>
        <v>1286234</v>
      </c>
      <c r="E24" s="92" t="s">
        <v>29</v>
      </c>
      <c r="F24" s="22" t="s">
        <v>79</v>
      </c>
      <c r="G24" s="97">
        <v>643117</v>
      </c>
      <c r="H24" s="98">
        <v>21437</v>
      </c>
      <c r="I24" s="96"/>
      <c r="L24" s="68"/>
    </row>
    <row r="25" spans="2:12" s="67" customFormat="1" ht="10.5" customHeight="1">
      <c r="B25" s="89">
        <v>16</v>
      </c>
      <c r="C25" s="90" t="s">
        <v>12</v>
      </c>
      <c r="D25" s="91"/>
      <c r="E25" s="92"/>
      <c r="F25" s="22" t="s">
        <v>0</v>
      </c>
      <c r="G25" s="97">
        <v>920</v>
      </c>
      <c r="H25" s="98">
        <v>1840</v>
      </c>
      <c r="I25" s="66"/>
      <c r="L25" s="68"/>
    </row>
    <row r="26" spans="2:12" s="67" customFormat="1" ht="10.5" customHeight="1">
      <c r="B26" s="89">
        <v>17</v>
      </c>
      <c r="C26" s="90" t="s">
        <v>47</v>
      </c>
      <c r="D26" s="91"/>
      <c r="E26" s="92"/>
      <c r="F26" s="22" t="s">
        <v>0</v>
      </c>
      <c r="G26" s="97">
        <v>748</v>
      </c>
      <c r="H26" s="98">
        <v>1121</v>
      </c>
      <c r="I26" s="66"/>
      <c r="L26" s="68"/>
    </row>
    <row r="27" spans="2:12" s="67" customFormat="1" ht="10.5" customHeight="1">
      <c r="B27" s="89">
        <v>18</v>
      </c>
      <c r="C27" s="90" t="s">
        <v>48</v>
      </c>
      <c r="D27" s="99"/>
      <c r="E27" s="92"/>
      <c r="F27" s="22" t="s">
        <v>0</v>
      </c>
      <c r="G27" s="97">
        <v>5125</v>
      </c>
      <c r="H27" s="98">
        <v>2562</v>
      </c>
      <c r="I27" s="66"/>
      <c r="L27" s="68"/>
    </row>
    <row r="28" spans="2:12" s="67" customFormat="1" ht="10.5" customHeight="1">
      <c r="B28" s="89">
        <v>19</v>
      </c>
      <c r="C28" s="90" t="s">
        <v>1</v>
      </c>
      <c r="D28" s="91"/>
      <c r="E28" s="92"/>
      <c r="F28" s="22" t="s">
        <v>0</v>
      </c>
      <c r="G28" s="97">
        <v>81582</v>
      </c>
      <c r="H28" s="98">
        <v>8154</v>
      </c>
      <c r="I28" s="66"/>
      <c r="L28" s="68"/>
    </row>
    <row r="29" spans="2:12" s="67" customFormat="1" ht="10.5" customHeight="1">
      <c r="B29" s="89">
        <v>20</v>
      </c>
      <c r="C29" s="90" t="s">
        <v>14</v>
      </c>
      <c r="D29" s="91">
        <f>G29*56.001</f>
        <v>2128.038</v>
      </c>
      <c r="E29" s="92" t="s">
        <v>25</v>
      </c>
      <c r="F29" s="22" t="s">
        <v>78</v>
      </c>
      <c r="G29" s="97">
        <v>38</v>
      </c>
      <c r="H29" s="98">
        <v>76</v>
      </c>
      <c r="I29" s="66"/>
      <c r="L29" s="68"/>
    </row>
    <row r="30" spans="2:12" s="67" customFormat="1" ht="10.5" customHeight="1">
      <c r="B30" s="89">
        <v>21</v>
      </c>
      <c r="C30" s="90" t="s">
        <v>15</v>
      </c>
      <c r="D30" s="91"/>
      <c r="E30" s="92"/>
      <c r="F30" s="22" t="s">
        <v>0</v>
      </c>
      <c r="G30" s="97">
        <v>25978</v>
      </c>
      <c r="H30" s="98">
        <v>5196</v>
      </c>
      <c r="I30" s="66"/>
      <c r="L30" s="68"/>
    </row>
    <row r="31" spans="2:12" s="67" customFormat="1" ht="22.5" customHeight="1">
      <c r="B31" s="89">
        <v>22</v>
      </c>
      <c r="C31" s="90" t="s">
        <v>49</v>
      </c>
      <c r="D31" s="91"/>
      <c r="E31" s="92"/>
      <c r="F31" s="22" t="s">
        <v>0</v>
      </c>
      <c r="G31" s="97">
        <v>90045</v>
      </c>
      <c r="H31" s="98">
        <v>4570</v>
      </c>
      <c r="I31" s="66"/>
      <c r="L31" s="68"/>
    </row>
    <row r="32" spans="2:12" s="67" customFormat="1" ht="10.5" customHeight="1">
      <c r="B32" s="89">
        <v>23</v>
      </c>
      <c r="C32" s="90" t="s">
        <v>50</v>
      </c>
      <c r="D32" s="91"/>
      <c r="E32" s="92"/>
      <c r="F32" s="22" t="s">
        <v>0</v>
      </c>
      <c r="G32" s="97"/>
      <c r="H32" s="98"/>
      <c r="I32" s="66"/>
      <c r="L32" s="68"/>
    </row>
    <row r="33" spans="2:12" s="67" customFormat="1" ht="22.5" customHeight="1">
      <c r="B33" s="89">
        <v>24</v>
      </c>
      <c r="C33" s="90" t="s">
        <v>51</v>
      </c>
      <c r="D33" s="99">
        <f>G33*12</f>
        <v>49476</v>
      </c>
      <c r="E33" s="92" t="s">
        <v>29</v>
      </c>
      <c r="F33" s="22" t="s">
        <v>194</v>
      </c>
      <c r="G33" s="97">
        <v>4123</v>
      </c>
      <c r="H33" s="98">
        <v>137</v>
      </c>
      <c r="I33" s="66"/>
      <c r="L33" s="68"/>
    </row>
    <row r="34" spans="2:12" s="67" customFormat="1" ht="30" customHeight="1">
      <c r="B34" s="89">
        <v>25</v>
      </c>
      <c r="C34" s="100" t="s">
        <v>52</v>
      </c>
      <c r="D34" s="91">
        <f>G34*56.001</f>
        <v>575578.2779999999</v>
      </c>
      <c r="E34" s="92" t="s">
        <v>25</v>
      </c>
      <c r="F34" s="101" t="s">
        <v>78</v>
      </c>
      <c r="G34" s="102">
        <v>10278</v>
      </c>
      <c r="H34" s="103">
        <v>20555</v>
      </c>
      <c r="I34" s="66"/>
      <c r="L34" s="68"/>
    </row>
    <row r="35" spans="2:12" s="67" customFormat="1" ht="41.25" customHeight="1">
      <c r="B35" s="89">
        <v>26</v>
      </c>
      <c r="C35" s="100" t="s">
        <v>53</v>
      </c>
      <c r="D35" s="91">
        <f>G35*56.001</f>
        <v>293669.244</v>
      </c>
      <c r="E35" s="92" t="s">
        <v>25</v>
      </c>
      <c r="F35" s="101" t="s">
        <v>78</v>
      </c>
      <c r="G35" s="102">
        <v>5244</v>
      </c>
      <c r="H35" s="103">
        <v>3496</v>
      </c>
      <c r="I35" s="66"/>
      <c r="L35" s="68"/>
    </row>
    <row r="36" spans="2:12" s="67" customFormat="1" ht="10.5" customHeight="1">
      <c r="B36" s="89">
        <v>27</v>
      </c>
      <c r="C36" s="90" t="s">
        <v>17</v>
      </c>
      <c r="D36" s="91">
        <f>G36*56.001</f>
        <v>641043.4469999999</v>
      </c>
      <c r="E36" s="92" t="s">
        <v>25</v>
      </c>
      <c r="F36" s="22" t="s">
        <v>78</v>
      </c>
      <c r="G36" s="97">
        <v>11447</v>
      </c>
      <c r="H36" s="98">
        <v>22895</v>
      </c>
      <c r="I36" s="66"/>
      <c r="L36" s="68"/>
    </row>
    <row r="37" spans="2:12" s="67" customFormat="1" ht="50.25" customHeight="1">
      <c r="B37" s="89">
        <v>28</v>
      </c>
      <c r="C37" s="90" t="s">
        <v>54</v>
      </c>
      <c r="D37" s="91">
        <f aca="true" t="shared" si="1" ref="D37:D50">G37*56.001</f>
        <v>58868475.203999996</v>
      </c>
      <c r="E37" s="92" t="s">
        <v>25</v>
      </c>
      <c r="F37" s="22" t="s">
        <v>78</v>
      </c>
      <c r="G37" s="97">
        <v>1051204</v>
      </c>
      <c r="H37" s="98">
        <v>350402</v>
      </c>
      <c r="I37" s="66"/>
      <c r="L37" s="68"/>
    </row>
    <row r="38" spans="2:12" s="67" customFormat="1" ht="22.5" customHeight="1">
      <c r="B38" s="89">
        <v>29</v>
      </c>
      <c r="C38" s="90" t="s">
        <v>55</v>
      </c>
      <c r="D38" s="91">
        <f t="shared" si="1"/>
        <v>14991075.693</v>
      </c>
      <c r="E38" s="92" t="s">
        <v>25</v>
      </c>
      <c r="F38" s="22" t="s">
        <v>78</v>
      </c>
      <c r="G38" s="97">
        <v>267693</v>
      </c>
      <c r="H38" s="98">
        <v>66924</v>
      </c>
      <c r="I38" s="66"/>
      <c r="L38" s="68"/>
    </row>
    <row r="39" spans="2:12" s="67" customFormat="1" ht="22.5" customHeight="1">
      <c r="B39" s="89">
        <v>30</v>
      </c>
      <c r="C39" s="90" t="s">
        <v>56</v>
      </c>
      <c r="D39" s="91">
        <f t="shared" si="1"/>
        <v>1662221.682</v>
      </c>
      <c r="E39" s="92" t="s">
        <v>25</v>
      </c>
      <c r="F39" s="22" t="s">
        <v>78</v>
      </c>
      <c r="G39" s="97">
        <v>29682</v>
      </c>
      <c r="H39" s="98">
        <v>8905</v>
      </c>
      <c r="I39" s="66"/>
      <c r="L39" s="68"/>
    </row>
    <row r="40" spans="2:12" s="67" customFormat="1" ht="10.5" customHeight="1">
      <c r="B40" s="89">
        <v>31</v>
      </c>
      <c r="C40" s="90" t="s">
        <v>16</v>
      </c>
      <c r="D40" s="91">
        <f t="shared" si="1"/>
        <v>23075212.05</v>
      </c>
      <c r="E40" s="92" t="s">
        <v>25</v>
      </c>
      <c r="F40" s="22" t="s">
        <v>78</v>
      </c>
      <c r="G40" s="97">
        <v>412050</v>
      </c>
      <c r="H40" s="98">
        <v>109880</v>
      </c>
      <c r="I40" s="104"/>
      <c r="L40" s="68"/>
    </row>
    <row r="41" spans="2:12" s="67" customFormat="1" ht="10.5" customHeight="1">
      <c r="B41" s="89">
        <v>32</v>
      </c>
      <c r="C41" s="90" t="s">
        <v>57</v>
      </c>
      <c r="D41" s="91">
        <f t="shared" si="1"/>
        <v>21098152.746</v>
      </c>
      <c r="E41" s="92" t="s">
        <v>25</v>
      </c>
      <c r="F41" s="22" t="s">
        <v>78</v>
      </c>
      <c r="G41" s="97">
        <v>376746</v>
      </c>
      <c r="H41" s="98">
        <v>37674</v>
      </c>
      <c r="I41" s="66"/>
      <c r="L41" s="68"/>
    </row>
    <row r="42" spans="2:12" s="67" customFormat="1" ht="10.5" customHeight="1">
      <c r="B42" s="89">
        <v>33</v>
      </c>
      <c r="C42" s="90" t="s">
        <v>58</v>
      </c>
      <c r="D42" s="91">
        <f t="shared" si="1"/>
        <v>16755667.203</v>
      </c>
      <c r="E42" s="92" t="s">
        <v>25</v>
      </c>
      <c r="F42" s="22" t="s">
        <v>78</v>
      </c>
      <c r="G42" s="97">
        <v>299203</v>
      </c>
      <c r="H42" s="98">
        <v>29920</v>
      </c>
      <c r="I42" s="66"/>
      <c r="L42" s="68"/>
    </row>
    <row r="43" spans="2:12" s="67" customFormat="1" ht="22.5" customHeight="1">
      <c r="B43" s="89">
        <v>34</v>
      </c>
      <c r="C43" s="90" t="s">
        <v>59</v>
      </c>
      <c r="D43" s="91">
        <f t="shared" si="1"/>
        <v>2048292.576</v>
      </c>
      <c r="E43" s="92" t="s">
        <v>25</v>
      </c>
      <c r="F43" s="22" t="s">
        <v>78</v>
      </c>
      <c r="G43" s="97">
        <v>36576</v>
      </c>
      <c r="H43" s="98">
        <v>7315</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13427023.763999999</v>
      </c>
      <c r="E45" s="92" t="s">
        <v>25</v>
      </c>
      <c r="F45" s="22" t="s">
        <v>78</v>
      </c>
      <c r="G45" s="97">
        <v>239764</v>
      </c>
      <c r="H45" s="98">
        <v>68929</v>
      </c>
      <c r="I45" s="66"/>
      <c r="L45" s="68"/>
    </row>
    <row r="46" spans="2:12" s="67" customFormat="1" ht="10.5" customHeight="1">
      <c r="B46" s="89">
        <v>37</v>
      </c>
      <c r="C46" s="90" t="s">
        <v>61</v>
      </c>
      <c r="D46" s="91">
        <f>G46*56.001</f>
        <v>636843.372</v>
      </c>
      <c r="E46" s="92" t="s">
        <v>25</v>
      </c>
      <c r="F46" s="22" t="s">
        <v>78</v>
      </c>
      <c r="G46" s="97">
        <v>11372</v>
      </c>
      <c r="H46" s="98">
        <v>6823</v>
      </c>
      <c r="I46" s="66"/>
      <c r="L46" s="68"/>
    </row>
    <row r="47" spans="2:12" s="67" customFormat="1" ht="22.5" customHeight="1">
      <c r="B47" s="89">
        <v>38</v>
      </c>
      <c r="C47" s="90" t="s">
        <v>62</v>
      </c>
      <c r="D47" s="91">
        <f t="shared" si="1"/>
        <v>1947826.782</v>
      </c>
      <c r="E47" s="92" t="s">
        <v>25</v>
      </c>
      <c r="F47" s="22" t="s">
        <v>78</v>
      </c>
      <c r="G47" s="97">
        <v>34782</v>
      </c>
      <c r="H47" s="98">
        <v>69566</v>
      </c>
      <c r="I47" s="66"/>
      <c r="L47" s="68"/>
    </row>
    <row r="48" spans="2:12" s="67" customFormat="1" ht="10.5" customHeight="1">
      <c r="B48" s="89">
        <v>39</v>
      </c>
      <c r="C48" s="90" t="s">
        <v>63</v>
      </c>
      <c r="D48" s="91">
        <f t="shared" si="1"/>
        <v>120682.155</v>
      </c>
      <c r="E48" s="92" t="s">
        <v>25</v>
      </c>
      <c r="F48" s="22" t="s">
        <v>78</v>
      </c>
      <c r="G48" s="97">
        <v>2155</v>
      </c>
      <c r="H48" s="98">
        <v>2875</v>
      </c>
      <c r="I48" s="66"/>
      <c r="L48" s="68"/>
    </row>
    <row r="49" spans="2:12" s="67" customFormat="1" ht="10.5" customHeight="1">
      <c r="B49" s="89">
        <v>40</v>
      </c>
      <c r="C49" s="90" t="s">
        <v>64</v>
      </c>
      <c r="D49" s="91">
        <f t="shared" si="1"/>
        <v>63113.127</v>
      </c>
      <c r="E49" s="92" t="s">
        <v>25</v>
      </c>
      <c r="F49" s="22" t="s">
        <v>78</v>
      </c>
      <c r="G49" s="97">
        <v>1127</v>
      </c>
      <c r="H49" s="98">
        <v>2912</v>
      </c>
      <c r="I49" s="96"/>
      <c r="L49" s="68"/>
    </row>
    <row r="50" spans="2:12" s="67" customFormat="1" ht="10.5" customHeight="1">
      <c r="B50" s="89">
        <v>41</v>
      </c>
      <c r="C50" s="90" t="s">
        <v>2</v>
      </c>
      <c r="D50" s="91">
        <f t="shared" si="1"/>
        <v>787878.069</v>
      </c>
      <c r="E50" s="92" t="s">
        <v>25</v>
      </c>
      <c r="F50" s="22" t="s">
        <v>78</v>
      </c>
      <c r="G50" s="97">
        <v>14069</v>
      </c>
      <c r="H50" s="98">
        <v>21103</v>
      </c>
      <c r="I50" s="66"/>
      <c r="L50" s="68"/>
    </row>
    <row r="51" spans="2:12" s="67" customFormat="1" ht="9.7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48286700</v>
      </c>
      <c r="E53" s="140" t="s">
        <v>29</v>
      </c>
      <c r="F53" s="35" t="s">
        <v>81</v>
      </c>
      <c r="G53" s="141">
        <v>482867</v>
      </c>
      <c r="H53" s="142">
        <v>48287</v>
      </c>
      <c r="I53" s="66"/>
      <c r="L53" s="68"/>
    </row>
    <row r="54" spans="2:12" s="67" customFormat="1" ht="22.5" customHeight="1">
      <c r="B54" s="89">
        <v>44</v>
      </c>
      <c r="C54" s="90" t="s">
        <v>65</v>
      </c>
      <c r="D54" s="91">
        <f aca="true" t="shared" si="2" ref="D54:D62">G54*56.001</f>
        <v>56785.013999999996</v>
      </c>
      <c r="E54" s="92" t="s">
        <v>25</v>
      </c>
      <c r="F54" s="22" t="s">
        <v>78</v>
      </c>
      <c r="G54" s="97">
        <v>1014</v>
      </c>
      <c r="H54" s="98">
        <v>4069</v>
      </c>
      <c r="I54" s="66"/>
      <c r="L54" s="68"/>
    </row>
    <row r="55" spans="2:12" s="67" customFormat="1" ht="22.5" customHeight="1">
      <c r="B55" s="89">
        <v>45</v>
      </c>
      <c r="C55" s="90" t="s">
        <v>92</v>
      </c>
      <c r="D55" s="91">
        <f t="shared" si="2"/>
        <v>2455923.855</v>
      </c>
      <c r="E55" s="92" t="s">
        <v>25</v>
      </c>
      <c r="F55" s="22" t="s">
        <v>78</v>
      </c>
      <c r="G55" s="97">
        <v>43855</v>
      </c>
      <c r="H55" s="98">
        <v>73091</v>
      </c>
      <c r="I55" s="66"/>
      <c r="L55" s="68"/>
    </row>
    <row r="56" spans="2:12" s="67" customFormat="1" ht="10.5" customHeight="1">
      <c r="B56" s="89">
        <v>46</v>
      </c>
      <c r="C56" s="90" t="s">
        <v>479</v>
      </c>
      <c r="D56" s="351">
        <f>G56*6.820992</f>
        <v>808526.2867200001</v>
      </c>
      <c r="E56" s="349" t="s">
        <v>31</v>
      </c>
      <c r="F56" s="347" t="s">
        <v>82</v>
      </c>
      <c r="G56" s="343">
        <v>118535</v>
      </c>
      <c r="H56" s="345">
        <v>98780</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5139771.779999999</v>
      </c>
      <c r="E58" s="92" t="s">
        <v>25</v>
      </c>
      <c r="F58" s="22" t="s">
        <v>78</v>
      </c>
      <c r="G58" s="97">
        <v>91780</v>
      </c>
      <c r="H58" s="98">
        <v>6119</v>
      </c>
      <c r="I58" s="96"/>
      <c r="L58" s="68"/>
    </row>
    <row r="59" spans="2:12" s="67" customFormat="1" ht="10.5" customHeight="1">
      <c r="B59" s="89">
        <v>49</v>
      </c>
      <c r="C59" s="90" t="s">
        <v>8</v>
      </c>
      <c r="D59" s="91">
        <f t="shared" si="2"/>
        <v>64556496.774</v>
      </c>
      <c r="E59" s="92" t="s">
        <v>25</v>
      </c>
      <c r="F59" s="22" t="s">
        <v>78</v>
      </c>
      <c r="G59" s="97">
        <v>1152774</v>
      </c>
      <c r="H59" s="98">
        <v>19213</v>
      </c>
      <c r="I59" s="66"/>
      <c r="L59" s="68"/>
    </row>
    <row r="60" spans="2:12" s="67" customFormat="1" ht="22.5" customHeight="1">
      <c r="B60" s="89">
        <v>50</v>
      </c>
      <c r="C60" s="90" t="s">
        <v>427</v>
      </c>
      <c r="D60" s="91">
        <f t="shared" si="2"/>
        <v>494264.826</v>
      </c>
      <c r="E60" s="92" t="s">
        <v>25</v>
      </c>
      <c r="F60" s="22" t="s">
        <v>78</v>
      </c>
      <c r="G60" s="97">
        <v>8826</v>
      </c>
      <c r="H60" s="98">
        <v>3677</v>
      </c>
      <c r="I60" s="66"/>
      <c r="L60" s="68"/>
    </row>
    <row r="61" spans="2:12" s="67" customFormat="1" ht="10.5" customHeight="1">
      <c r="B61" s="89">
        <v>51</v>
      </c>
      <c r="C61" s="90" t="s">
        <v>67</v>
      </c>
      <c r="D61" s="91">
        <f t="shared" si="2"/>
        <v>84337.506</v>
      </c>
      <c r="E61" s="92" t="s">
        <v>25</v>
      </c>
      <c r="F61" s="22" t="s">
        <v>78</v>
      </c>
      <c r="G61" s="97">
        <v>1506</v>
      </c>
      <c r="H61" s="98">
        <v>853</v>
      </c>
      <c r="I61" s="66"/>
      <c r="L61" s="68"/>
    </row>
    <row r="62" spans="2:12" s="67" customFormat="1" ht="10.5" customHeight="1">
      <c r="B62" s="89">
        <v>52</v>
      </c>
      <c r="C62" s="90" t="s">
        <v>68</v>
      </c>
      <c r="D62" s="91">
        <f t="shared" si="2"/>
        <v>488720.72699999996</v>
      </c>
      <c r="E62" s="92" t="s">
        <v>25</v>
      </c>
      <c r="F62" s="22" t="s">
        <v>78</v>
      </c>
      <c r="G62" s="97">
        <v>8727</v>
      </c>
      <c r="H62" s="98">
        <v>582</v>
      </c>
      <c r="I62" s="66"/>
      <c r="L62" s="68"/>
    </row>
    <row r="63" spans="2:12" s="67" customFormat="1" ht="10.5" customHeight="1">
      <c r="B63" s="89">
        <v>53</v>
      </c>
      <c r="C63" s="90" t="s">
        <v>69</v>
      </c>
      <c r="D63" s="99">
        <f>G63*1000</f>
        <v>33290000</v>
      </c>
      <c r="E63" s="92" t="s">
        <v>29</v>
      </c>
      <c r="F63" s="22" t="s">
        <v>83</v>
      </c>
      <c r="G63" s="97">
        <v>33290</v>
      </c>
      <c r="H63" s="98">
        <v>43277</v>
      </c>
      <c r="I63" s="66"/>
      <c r="L63" s="68"/>
    </row>
    <row r="64" spans="2:12" s="67" customFormat="1" ht="10.5" customHeight="1">
      <c r="B64" s="89">
        <v>54</v>
      </c>
      <c r="C64" s="90" t="s">
        <v>70</v>
      </c>
      <c r="D64" s="91">
        <f>G64*56.001</f>
        <v>790174.11</v>
      </c>
      <c r="E64" s="92" t="s">
        <v>25</v>
      </c>
      <c r="F64" s="22" t="s">
        <v>78</v>
      </c>
      <c r="G64" s="97">
        <v>14110</v>
      </c>
      <c r="H64" s="98">
        <v>941</v>
      </c>
      <c r="I64" s="66"/>
      <c r="L64" s="68"/>
    </row>
    <row r="65" spans="2:12" s="67" customFormat="1" ht="10.5" customHeight="1">
      <c r="B65" s="89">
        <v>55</v>
      </c>
      <c r="C65" s="90" t="s">
        <v>20</v>
      </c>
      <c r="D65" s="91">
        <f>G65*6.820992</f>
        <v>25428.658176</v>
      </c>
      <c r="E65" s="92" t="s">
        <v>31</v>
      </c>
      <c r="F65" s="22" t="s">
        <v>36</v>
      </c>
      <c r="G65" s="97">
        <v>3728</v>
      </c>
      <c r="H65" s="98">
        <v>13420</v>
      </c>
      <c r="I65" s="66"/>
      <c r="L65" s="68"/>
    </row>
    <row r="66" spans="2:12" s="67" customFormat="1" ht="10.5" customHeight="1">
      <c r="B66" s="89">
        <v>56</v>
      </c>
      <c r="C66" s="90" t="s">
        <v>21</v>
      </c>
      <c r="D66" s="99">
        <f>G66*100</f>
        <v>166800</v>
      </c>
      <c r="E66" s="92" t="s">
        <v>29</v>
      </c>
      <c r="F66" s="22" t="s">
        <v>84</v>
      </c>
      <c r="G66" s="97">
        <v>1668</v>
      </c>
      <c r="H66" s="98">
        <v>666</v>
      </c>
      <c r="I66" s="66"/>
      <c r="L66" s="68"/>
    </row>
    <row r="67" spans="2:12" s="67" customFormat="1" ht="10.5" customHeight="1">
      <c r="B67" s="89">
        <v>57</v>
      </c>
      <c r="C67" s="90" t="s">
        <v>22</v>
      </c>
      <c r="D67" s="91"/>
      <c r="E67" s="92"/>
      <c r="F67" s="22" t="s">
        <v>34</v>
      </c>
      <c r="G67" s="97">
        <v>52878</v>
      </c>
      <c r="H67" s="98">
        <v>3525</v>
      </c>
      <c r="I67" s="66"/>
      <c r="L67" s="68"/>
    </row>
    <row r="68" spans="2:12" s="67" customFormat="1" ht="10.5" customHeight="1">
      <c r="B68" s="89">
        <v>58</v>
      </c>
      <c r="C68" s="90" t="s">
        <v>23</v>
      </c>
      <c r="D68" s="91"/>
      <c r="E68" s="92"/>
      <c r="F68" s="22" t="s">
        <v>34</v>
      </c>
      <c r="G68" s="97">
        <v>16854</v>
      </c>
      <c r="H68" s="98">
        <v>5056</v>
      </c>
      <c r="I68" s="96"/>
      <c r="L68" s="68"/>
    </row>
    <row r="69" spans="2:12" s="67" customFormat="1" ht="10.5" customHeight="1">
      <c r="B69" s="89">
        <v>59</v>
      </c>
      <c r="C69" s="105" t="s">
        <v>35</v>
      </c>
      <c r="D69" s="106">
        <f>G69*56.001</f>
        <v>815542.563</v>
      </c>
      <c r="E69" s="107" t="s">
        <v>25</v>
      </c>
      <c r="F69" s="108" t="s">
        <v>78</v>
      </c>
      <c r="G69" s="109">
        <v>14563</v>
      </c>
      <c r="H69" s="110">
        <v>971</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3348862</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453276</v>
      </c>
      <c r="I74" s="66"/>
      <c r="L74" s="68"/>
    </row>
    <row r="75" spans="2:12" s="67" customFormat="1" ht="12" customHeight="1">
      <c r="B75" s="89"/>
      <c r="C75" s="70" t="s">
        <v>87</v>
      </c>
      <c r="D75" s="56"/>
      <c r="E75" s="118"/>
      <c r="F75" s="119"/>
      <c r="G75" s="116"/>
      <c r="H75" s="121">
        <v>64029</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3866167</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40.5" customHeight="1">
      <c r="B81" s="125"/>
      <c r="C81" s="339" t="s">
        <v>473</v>
      </c>
      <c r="D81" s="339"/>
      <c r="E81" s="339"/>
      <c r="F81" s="339"/>
      <c r="G81" s="339"/>
      <c r="H81" s="339"/>
      <c r="I81" s="66"/>
      <c r="L81" s="68"/>
    </row>
    <row r="82" spans="2:12" s="67" customFormat="1" ht="11.25" customHeight="1">
      <c r="B82" s="125"/>
      <c r="I82" s="66"/>
      <c r="L82" s="68"/>
    </row>
    <row r="83" spans="2:10" s="5" customFormat="1" ht="25.5" customHeight="1">
      <c r="B83" s="51"/>
      <c r="C83" s="360"/>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40.xml><?xml version="1.0" encoding="utf-8"?>
<worksheet xmlns="http://schemas.openxmlformats.org/spreadsheetml/2006/main" xmlns:r="http://schemas.openxmlformats.org/officeDocument/2006/relationships">
  <dimension ref="A2:O180"/>
  <sheetViews>
    <sheetView showZeros="0" view="pageBreakPreview" zoomScale="145" zoomScaleNormal="145" zoomScaleSheetLayoutView="145" zoomScalePageLayoutView="0" workbookViewId="0" topLeftCell="A1">
      <selection activeCell="C12" sqref="C12"/>
    </sheetView>
  </sheetViews>
  <sheetFormatPr defaultColWidth="11.421875" defaultRowHeight="15"/>
  <cols>
    <col min="1" max="1" width="3.57421875" style="6" customWidth="1"/>
    <col min="2" max="2" width="6.140625" style="7" customWidth="1"/>
    <col min="3" max="3" width="49.28125" style="7" customWidth="1"/>
    <col min="4" max="4" width="8.71093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1888</v>
      </c>
    </row>
    <row r="3" spans="2:6" ht="31.5" customHeight="1">
      <c r="B3" s="2" t="s">
        <v>27</v>
      </c>
      <c r="C3" s="362" t="s">
        <v>315</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8" s="5" customFormat="1" ht="10.5" customHeight="1">
      <c r="B9" s="238" t="s">
        <v>265</v>
      </c>
      <c r="C9" s="222" t="s">
        <v>216</v>
      </c>
      <c r="D9" s="232" t="s">
        <v>192</v>
      </c>
      <c r="E9" s="214">
        <v>4947</v>
      </c>
      <c r="F9" s="295" t="s">
        <v>93</v>
      </c>
      <c r="G9" s="395" t="s">
        <v>33</v>
      </c>
      <c r="H9" s="396"/>
    </row>
    <row r="10" spans="2:7" s="5" customFormat="1" ht="10.5" customHeight="1">
      <c r="B10" s="227" t="s">
        <v>262</v>
      </c>
      <c r="C10" s="222" t="s">
        <v>458</v>
      </c>
      <c r="D10" s="232" t="s">
        <v>192</v>
      </c>
      <c r="E10" s="214">
        <v>278</v>
      </c>
      <c r="F10" s="215" t="s">
        <v>93</v>
      </c>
      <c r="G10" s="52"/>
    </row>
    <row r="11" spans="2:7" s="5" customFormat="1" ht="10.5" customHeight="1">
      <c r="B11" s="238" t="s">
        <v>266</v>
      </c>
      <c r="C11" s="222" t="s">
        <v>218</v>
      </c>
      <c r="D11" s="232" t="s">
        <v>192</v>
      </c>
      <c r="E11" s="214">
        <v>45065</v>
      </c>
      <c r="F11" s="215" t="s">
        <v>93</v>
      </c>
      <c r="G11" s="52"/>
    </row>
    <row r="12" spans="2:7" s="5" customFormat="1" ht="30" customHeight="1">
      <c r="B12" s="227" t="s">
        <v>262</v>
      </c>
      <c r="C12" s="222" t="s">
        <v>476</v>
      </c>
      <c r="D12" s="232" t="s">
        <v>192</v>
      </c>
      <c r="E12" s="214">
        <v>3087</v>
      </c>
      <c r="F12" s="215" t="s">
        <v>93</v>
      </c>
      <c r="G12" s="52"/>
    </row>
    <row r="13" spans="2:7" s="5" customFormat="1" ht="10.5" customHeight="1">
      <c r="B13" s="227">
        <v>3</v>
      </c>
      <c r="C13" s="222" t="s">
        <v>219</v>
      </c>
      <c r="D13" s="232" t="s">
        <v>192</v>
      </c>
      <c r="E13" s="214">
        <v>10607</v>
      </c>
      <c r="F13" s="215" t="s">
        <v>93</v>
      </c>
      <c r="G13" s="52"/>
    </row>
    <row r="14" spans="2:9" s="5" customFormat="1" ht="10.5" customHeight="1">
      <c r="B14" s="227">
        <v>4</v>
      </c>
      <c r="C14" s="222" t="s">
        <v>9</v>
      </c>
      <c r="D14" s="232" t="s">
        <v>192</v>
      </c>
      <c r="E14" s="214">
        <v>345047</v>
      </c>
      <c r="F14" s="215">
        <v>1755598</v>
      </c>
      <c r="G14" s="52"/>
      <c r="I14" s="329"/>
    </row>
    <row r="15" spans="2:7" s="5" customFormat="1" ht="10.5" customHeight="1">
      <c r="B15" s="227">
        <v>5</v>
      </c>
      <c r="C15" s="222" t="s">
        <v>283</v>
      </c>
      <c r="D15" s="232" t="s">
        <v>192</v>
      </c>
      <c r="E15" s="214">
        <v>16302</v>
      </c>
      <c r="F15" s="215">
        <v>55361</v>
      </c>
      <c r="G15" s="52"/>
    </row>
    <row r="16" spans="2:7" s="5" customFormat="1" ht="10.5" customHeight="1">
      <c r="B16" s="227">
        <v>6</v>
      </c>
      <c r="C16" s="222" t="s">
        <v>5</v>
      </c>
      <c r="D16" s="232" t="s">
        <v>192</v>
      </c>
      <c r="E16" s="214">
        <v>914</v>
      </c>
      <c r="F16" s="215">
        <v>1393</v>
      </c>
      <c r="G16" s="52"/>
    </row>
    <row r="17" spans="2:7" s="5" customFormat="1" ht="10.5" customHeight="1">
      <c r="B17" s="227">
        <v>7</v>
      </c>
      <c r="C17" s="222" t="s">
        <v>10</v>
      </c>
      <c r="D17" s="232" t="s">
        <v>192</v>
      </c>
      <c r="E17" s="214">
        <v>24</v>
      </c>
      <c r="F17" s="215">
        <v>35</v>
      </c>
      <c r="G17" s="52"/>
    </row>
    <row r="18" spans="2:7" s="5" customFormat="1" ht="10.5" customHeight="1">
      <c r="B18" s="227">
        <v>8</v>
      </c>
      <c r="C18" s="222" t="s">
        <v>4</v>
      </c>
      <c r="D18" s="232" t="s">
        <v>192</v>
      </c>
      <c r="E18" s="214">
        <v>810129</v>
      </c>
      <c r="F18" s="215">
        <v>1361018</v>
      </c>
      <c r="G18" s="52"/>
    </row>
    <row r="19" spans="2:7" s="5" customFormat="1" ht="10.5" customHeight="1">
      <c r="B19" s="227">
        <v>9</v>
      </c>
      <c r="C19" s="222" t="s">
        <v>6</v>
      </c>
      <c r="D19" s="232" t="s">
        <v>192</v>
      </c>
      <c r="E19" s="214">
        <v>10734</v>
      </c>
      <c r="F19" s="215">
        <v>7986</v>
      </c>
      <c r="G19" s="52"/>
    </row>
    <row r="20" spans="2:7" s="5" customFormat="1" ht="10.5" customHeight="1">
      <c r="B20" s="227">
        <v>10</v>
      </c>
      <c r="C20" s="222" t="s">
        <v>220</v>
      </c>
      <c r="D20" s="232" t="s">
        <v>0</v>
      </c>
      <c r="E20" s="214">
        <v>77522</v>
      </c>
      <c r="F20" s="215">
        <v>732583</v>
      </c>
      <c r="G20" s="52"/>
    </row>
    <row r="21" spans="2:7" s="5" customFormat="1" ht="10.5" customHeight="1">
      <c r="B21" s="227">
        <v>11</v>
      </c>
      <c r="C21" s="222" t="s">
        <v>101</v>
      </c>
      <c r="D21" s="232" t="s">
        <v>0</v>
      </c>
      <c r="E21" s="214">
        <v>147978</v>
      </c>
      <c r="F21" s="215">
        <v>248603</v>
      </c>
      <c r="G21" s="52"/>
    </row>
    <row r="22" spans="2:7" s="5" customFormat="1" ht="10.5" customHeight="1">
      <c r="B22" s="227">
        <v>12</v>
      </c>
      <c r="C22" s="222" t="s">
        <v>284</v>
      </c>
      <c r="D22" s="232" t="s">
        <v>0</v>
      </c>
      <c r="E22" s="214">
        <v>31469</v>
      </c>
      <c r="F22" s="215">
        <v>19825</v>
      </c>
      <c r="G22" s="52"/>
    </row>
    <row r="23" spans="2:7" s="5" customFormat="1" ht="10.5" customHeight="1">
      <c r="B23" s="227">
        <v>13</v>
      </c>
      <c r="C23" s="222" t="s">
        <v>221</v>
      </c>
      <c r="D23" s="232" t="s">
        <v>0</v>
      </c>
      <c r="E23" s="214">
        <v>37105</v>
      </c>
      <c r="F23" s="215">
        <v>15584</v>
      </c>
      <c r="G23" s="52"/>
    </row>
    <row r="24" spans="2:7" s="5" customFormat="1" ht="10.5" customHeight="1">
      <c r="B24" s="227">
        <v>14</v>
      </c>
      <c r="C24" s="222" t="s">
        <v>222</v>
      </c>
      <c r="D24" s="232" t="s">
        <v>0</v>
      </c>
      <c r="E24" s="214">
        <v>6389</v>
      </c>
      <c r="F24" s="215">
        <v>8050</v>
      </c>
      <c r="G24" s="52"/>
    </row>
    <row r="25" spans="2:7" s="5" customFormat="1" ht="10.5" customHeight="1">
      <c r="B25" s="227">
        <v>15</v>
      </c>
      <c r="C25" s="222" t="s">
        <v>223</v>
      </c>
      <c r="D25" s="232" t="s">
        <v>0</v>
      </c>
      <c r="E25" s="214">
        <v>178446</v>
      </c>
      <c r="F25" s="215">
        <v>449684</v>
      </c>
      <c r="G25" s="52"/>
    </row>
    <row r="26" spans="2:7" s="5" customFormat="1" ht="10.5" customHeight="1">
      <c r="B26" s="227" t="s">
        <v>263</v>
      </c>
      <c r="C26" s="222" t="s">
        <v>224</v>
      </c>
      <c r="D26" s="232" t="s">
        <v>225</v>
      </c>
      <c r="E26" s="214">
        <v>14965989</v>
      </c>
      <c r="F26" s="215">
        <v>493879</v>
      </c>
      <c r="G26" s="52"/>
    </row>
    <row r="27" spans="2:7" s="5" customFormat="1" ht="22.5" customHeight="1">
      <c r="B27" s="227" t="s">
        <v>264</v>
      </c>
      <c r="C27" s="222" t="s">
        <v>477</v>
      </c>
      <c r="D27" s="232" t="s">
        <v>225</v>
      </c>
      <c r="E27" s="214">
        <v>3119870</v>
      </c>
      <c r="F27" s="215">
        <v>183823</v>
      </c>
      <c r="G27" s="52"/>
    </row>
    <row r="28" spans="2:7" s="5" customFormat="1" ht="10.5" customHeight="1">
      <c r="B28" s="227" t="s">
        <v>267</v>
      </c>
      <c r="C28" s="222" t="s">
        <v>226</v>
      </c>
      <c r="D28" s="232" t="s">
        <v>225</v>
      </c>
      <c r="E28" s="214">
        <v>831321</v>
      </c>
      <c r="F28" s="215">
        <v>48981</v>
      </c>
      <c r="G28" s="52"/>
    </row>
    <row r="29" spans="2:7" s="5" customFormat="1" ht="10.5" customHeight="1">
      <c r="B29" s="227">
        <v>17</v>
      </c>
      <c r="C29" s="222" t="s">
        <v>227</v>
      </c>
      <c r="D29" s="232" t="s">
        <v>0</v>
      </c>
      <c r="E29" s="214">
        <v>485775</v>
      </c>
      <c r="F29" s="215">
        <v>61208</v>
      </c>
      <c r="G29" s="52"/>
    </row>
    <row r="30" spans="2:7" s="5" customFormat="1" ht="10.5" customHeight="1">
      <c r="B30" s="227">
        <v>18</v>
      </c>
      <c r="C30" s="222" t="s">
        <v>228</v>
      </c>
      <c r="D30" s="232" t="s">
        <v>79</v>
      </c>
      <c r="E30" s="214">
        <v>898968</v>
      </c>
      <c r="F30" s="215">
        <v>37757</v>
      </c>
      <c r="G30" s="52"/>
    </row>
    <row r="31" spans="2:7" s="5" customFormat="1" ht="10.5" customHeight="1">
      <c r="B31" s="227">
        <v>19</v>
      </c>
      <c r="C31" s="222" t="s">
        <v>12</v>
      </c>
      <c r="D31" s="232" t="s">
        <v>0</v>
      </c>
      <c r="E31" s="214">
        <v>2327</v>
      </c>
      <c r="F31" s="215">
        <v>5862</v>
      </c>
      <c r="G31" s="52"/>
    </row>
    <row r="32" spans="2:7" s="5" customFormat="1" ht="10.5" customHeight="1">
      <c r="B32" s="227">
        <v>20</v>
      </c>
      <c r="C32" s="222" t="s">
        <v>285</v>
      </c>
      <c r="D32" s="232" t="s">
        <v>0</v>
      </c>
      <c r="E32" s="214">
        <v>903</v>
      </c>
      <c r="F32" s="215">
        <v>1707</v>
      </c>
      <c r="G32" s="52"/>
    </row>
    <row r="33" spans="2:7" s="5" customFormat="1" ht="10.5" customHeight="1">
      <c r="B33" s="227">
        <v>21</v>
      </c>
      <c r="C33" s="222" t="s">
        <v>48</v>
      </c>
      <c r="D33" s="232" t="s">
        <v>0</v>
      </c>
      <c r="E33" s="214">
        <v>10221</v>
      </c>
      <c r="F33" s="215">
        <v>6439</v>
      </c>
      <c r="G33" s="52"/>
    </row>
    <row r="34" spans="2:7" s="5" customFormat="1" ht="10.5" customHeight="1">
      <c r="B34" s="227">
        <v>22</v>
      </c>
      <c r="C34" s="222" t="s">
        <v>1</v>
      </c>
      <c r="D34" s="232" t="s">
        <v>0</v>
      </c>
      <c r="E34" s="214">
        <v>201284</v>
      </c>
      <c r="F34" s="215">
        <v>25362</v>
      </c>
      <c r="G34" s="52"/>
    </row>
    <row r="35" spans="2:7" s="5" customFormat="1" ht="10.5" customHeight="1">
      <c r="B35" s="227">
        <v>23</v>
      </c>
      <c r="C35" s="222" t="s">
        <v>14</v>
      </c>
      <c r="D35" s="232" t="s">
        <v>225</v>
      </c>
      <c r="E35" s="214">
        <v>32994</v>
      </c>
      <c r="F35" s="215">
        <v>1485</v>
      </c>
      <c r="G35" s="52"/>
    </row>
    <row r="36" spans="2:7" s="5" customFormat="1" ht="10.5" customHeight="1">
      <c r="B36" s="227" t="s">
        <v>268</v>
      </c>
      <c r="C36" s="222" t="s">
        <v>229</v>
      </c>
      <c r="D36" s="232" t="s">
        <v>0</v>
      </c>
      <c r="E36" s="214">
        <v>27048</v>
      </c>
      <c r="F36" s="215">
        <v>6816</v>
      </c>
      <c r="G36" s="52"/>
    </row>
    <row r="37" spans="2:7" s="5" customFormat="1" ht="10.5" customHeight="1">
      <c r="B37" s="227" t="s">
        <v>264</v>
      </c>
      <c r="C37" s="222" t="s">
        <v>230</v>
      </c>
      <c r="D37" s="232" t="s">
        <v>0</v>
      </c>
      <c r="E37" s="214">
        <v>2051</v>
      </c>
      <c r="F37" s="215">
        <v>517</v>
      </c>
      <c r="G37" s="52"/>
    </row>
    <row r="38" spans="2:7" s="5" customFormat="1" ht="22.5" customHeight="1">
      <c r="B38" s="227" t="s">
        <v>269</v>
      </c>
      <c r="C38" s="222" t="s">
        <v>231</v>
      </c>
      <c r="D38" s="232" t="s">
        <v>0</v>
      </c>
      <c r="E38" s="214">
        <v>7340</v>
      </c>
      <c r="F38" s="215">
        <v>925</v>
      </c>
      <c r="G38" s="52"/>
    </row>
    <row r="39" spans="2:7" s="5" customFormat="1" ht="10.5" customHeight="1">
      <c r="B39" s="227" t="s">
        <v>264</v>
      </c>
      <c r="C39" s="222" t="s">
        <v>120</v>
      </c>
      <c r="D39" s="232" t="s">
        <v>0</v>
      </c>
      <c r="E39" s="214">
        <v>112778</v>
      </c>
      <c r="F39" s="215">
        <v>7443</v>
      </c>
      <c r="G39" s="52"/>
    </row>
    <row r="40" spans="2:7" s="5" customFormat="1" ht="10.5" customHeight="1">
      <c r="B40" s="227">
        <v>26</v>
      </c>
      <c r="C40" s="222" t="s">
        <v>174</v>
      </c>
      <c r="D40" s="232" t="s">
        <v>0</v>
      </c>
      <c r="E40" s="214">
        <v>2325</v>
      </c>
      <c r="F40" s="215">
        <v>98</v>
      </c>
      <c r="G40" s="52"/>
    </row>
    <row r="41" spans="2:7" s="5" customFormat="1" ht="10.5" customHeight="1">
      <c r="B41" s="227">
        <v>27</v>
      </c>
      <c r="C41" s="222" t="s">
        <v>286</v>
      </c>
      <c r="D41" s="232" t="s">
        <v>194</v>
      </c>
      <c r="E41" s="214">
        <v>2025</v>
      </c>
      <c r="F41" s="215">
        <v>85</v>
      </c>
      <c r="G41" s="52"/>
    </row>
    <row r="42" spans="2:7" s="5" customFormat="1" ht="22.5" customHeight="1">
      <c r="B42" s="227">
        <v>28</v>
      </c>
      <c r="C42" s="222" t="s">
        <v>452</v>
      </c>
      <c r="D42" s="232" t="s">
        <v>225</v>
      </c>
      <c r="E42" s="214">
        <v>782123</v>
      </c>
      <c r="F42" s="215">
        <v>35196</v>
      </c>
      <c r="G42" s="52"/>
    </row>
    <row r="43" spans="2:7" s="5" customFormat="1" ht="30.75" customHeight="1">
      <c r="B43" s="227">
        <v>29</v>
      </c>
      <c r="C43" s="222" t="s">
        <v>457</v>
      </c>
      <c r="D43" s="232" t="s">
        <v>225</v>
      </c>
      <c r="E43" s="214">
        <v>502993</v>
      </c>
      <c r="F43" s="215">
        <v>7545</v>
      </c>
      <c r="G43" s="52"/>
    </row>
    <row r="44" spans="2:7" s="5" customFormat="1" ht="10.5" customHeight="1">
      <c r="B44" s="227">
        <v>30</v>
      </c>
      <c r="C44" s="222" t="s">
        <v>17</v>
      </c>
      <c r="D44" s="232" t="s">
        <v>225</v>
      </c>
      <c r="E44" s="214">
        <v>1321068</v>
      </c>
      <c r="F44" s="215">
        <v>59448</v>
      </c>
      <c r="G44" s="52"/>
    </row>
    <row r="45" spans="2:7" s="5" customFormat="1" ht="22.5" customHeight="1">
      <c r="B45" s="227" t="s">
        <v>270</v>
      </c>
      <c r="C45" s="222" t="s">
        <v>288</v>
      </c>
      <c r="D45" s="232" t="s">
        <v>225</v>
      </c>
      <c r="E45" s="214">
        <v>52579562</v>
      </c>
      <c r="F45" s="215">
        <v>391192</v>
      </c>
      <c r="G45" s="52"/>
    </row>
    <row r="46" spans="2:7" s="5" customFormat="1" ht="10.5" customHeight="1">
      <c r="B46" s="227" t="s">
        <v>264</v>
      </c>
      <c r="C46" s="222" t="s">
        <v>232</v>
      </c>
      <c r="D46" s="232" t="s">
        <v>225</v>
      </c>
      <c r="E46" s="214">
        <v>1012753</v>
      </c>
      <c r="F46" s="215">
        <v>7535</v>
      </c>
      <c r="G46" s="52"/>
    </row>
    <row r="47" spans="2:7" s="5" customFormat="1" ht="10.5" customHeight="1">
      <c r="B47" s="227" t="s">
        <v>267</v>
      </c>
      <c r="C47" s="222" t="s">
        <v>233</v>
      </c>
      <c r="D47" s="232" t="s">
        <v>225</v>
      </c>
      <c r="E47" s="214">
        <v>17643705</v>
      </c>
      <c r="F47" s="215">
        <v>131269</v>
      </c>
      <c r="G47" s="52"/>
    </row>
    <row r="48" spans="2:7" s="5" customFormat="1" ht="10.5" customHeight="1">
      <c r="B48" s="227" t="s">
        <v>271</v>
      </c>
      <c r="C48" s="222" t="s">
        <v>234</v>
      </c>
      <c r="D48" s="232" t="s">
        <v>225</v>
      </c>
      <c r="E48" s="214">
        <v>17797</v>
      </c>
      <c r="F48" s="215">
        <v>132</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3628848</v>
      </c>
      <c r="F50" s="215">
        <v>20467</v>
      </c>
      <c r="G50" s="52"/>
    </row>
    <row r="51" spans="2:7" s="5" customFormat="1" ht="10.5" customHeight="1">
      <c r="B51" s="227">
        <v>33</v>
      </c>
      <c r="C51" s="222" t="s">
        <v>469</v>
      </c>
      <c r="D51" s="232" t="s">
        <v>225</v>
      </c>
      <c r="E51" s="214">
        <v>1345318</v>
      </c>
      <c r="F51" s="215">
        <v>9041</v>
      </c>
      <c r="G51" s="52"/>
    </row>
    <row r="52" spans="2:7" s="5" customFormat="1" ht="10.5" customHeight="1">
      <c r="B52" s="227">
        <v>34</v>
      </c>
      <c r="C52" s="222" t="s">
        <v>16</v>
      </c>
      <c r="D52" s="232" t="s">
        <v>225</v>
      </c>
      <c r="E52" s="214">
        <v>32835757</v>
      </c>
      <c r="F52" s="215">
        <v>197015</v>
      </c>
      <c r="G52" s="52"/>
    </row>
    <row r="53" spans="2:7" s="5" customFormat="1" ht="10.5" customHeight="1">
      <c r="B53" s="227" t="s">
        <v>273</v>
      </c>
      <c r="C53" s="222" t="s">
        <v>57</v>
      </c>
      <c r="D53" s="232" t="s">
        <v>225</v>
      </c>
      <c r="E53" s="214">
        <v>22422516</v>
      </c>
      <c r="F53" s="215">
        <v>51120</v>
      </c>
      <c r="G53" s="52"/>
    </row>
    <row r="54" spans="2:7" s="5" customFormat="1" ht="10.5" customHeight="1">
      <c r="B54" s="227" t="s">
        <v>264</v>
      </c>
      <c r="C54" s="222" t="s">
        <v>236</v>
      </c>
      <c r="D54" s="232" t="s">
        <v>225</v>
      </c>
      <c r="E54" s="214">
        <v>15470715</v>
      </c>
      <c r="F54" s="215">
        <v>35273</v>
      </c>
      <c r="G54" s="52"/>
    </row>
    <row r="55" spans="2:7" s="5" customFormat="1" ht="10.5" customHeight="1">
      <c r="B55" s="227" t="s">
        <v>267</v>
      </c>
      <c r="C55" s="222" t="s">
        <v>237</v>
      </c>
      <c r="D55" s="232" t="s">
        <v>225</v>
      </c>
      <c r="E55" s="214">
        <v>3580235</v>
      </c>
      <c r="F55" s="215">
        <v>8163</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6164935</v>
      </c>
      <c r="F57" s="215">
        <v>27372</v>
      </c>
      <c r="G57" s="52"/>
    </row>
    <row r="58" spans="2:7" s="5" customFormat="1" ht="10.5" customHeight="1">
      <c r="B58" s="227" t="s">
        <v>264</v>
      </c>
      <c r="C58" s="222" t="s">
        <v>239</v>
      </c>
      <c r="D58" s="232" t="s">
        <v>225</v>
      </c>
      <c r="E58" s="214">
        <v>33330</v>
      </c>
      <c r="F58" s="215">
        <v>148</v>
      </c>
      <c r="G58" s="52"/>
    </row>
    <row r="59" spans="2:7" s="5" customFormat="1" ht="10.5" customHeight="1">
      <c r="B59" s="227" t="s">
        <v>267</v>
      </c>
      <c r="C59" s="222" t="s">
        <v>240</v>
      </c>
      <c r="D59" s="232" t="s">
        <v>225</v>
      </c>
      <c r="E59" s="214">
        <v>419826</v>
      </c>
      <c r="F59" s="215">
        <v>1864</v>
      </c>
      <c r="G59" s="52"/>
    </row>
    <row r="60" spans="2:7" s="5" customFormat="1" ht="10.5" customHeight="1">
      <c r="B60" s="227" t="s">
        <v>275</v>
      </c>
      <c r="C60" s="222" t="s">
        <v>241</v>
      </c>
      <c r="D60" s="232" t="s">
        <v>225</v>
      </c>
      <c r="E60" s="214">
        <v>25026361</v>
      </c>
      <c r="F60" s="215">
        <v>168177</v>
      </c>
      <c r="G60" s="52"/>
    </row>
    <row r="61" spans="2:7" s="5" customFormat="1" ht="10.5" customHeight="1">
      <c r="B61" s="227" t="s">
        <v>264</v>
      </c>
      <c r="C61" s="222" t="s">
        <v>242</v>
      </c>
      <c r="D61" s="232" t="s">
        <v>225</v>
      </c>
      <c r="E61" s="214">
        <v>183446</v>
      </c>
      <c r="F61" s="215">
        <v>1233</v>
      </c>
      <c r="G61" s="52"/>
    </row>
    <row r="62" spans="2:7" s="5" customFormat="1" ht="10.5" customHeight="1">
      <c r="B62" s="227" t="s">
        <v>267</v>
      </c>
      <c r="C62" s="222" t="s">
        <v>243</v>
      </c>
      <c r="D62" s="232" t="s">
        <v>225</v>
      </c>
      <c r="E62" s="214">
        <v>6654</v>
      </c>
      <c r="F62" s="215">
        <v>45</v>
      </c>
      <c r="G62" s="52"/>
    </row>
    <row r="63" spans="2:7" s="5" customFormat="1" ht="10.5" customHeight="1">
      <c r="B63" s="227" t="s">
        <v>276</v>
      </c>
      <c r="C63" s="222" t="s">
        <v>244</v>
      </c>
      <c r="D63" s="232" t="s">
        <v>225</v>
      </c>
      <c r="E63" s="214">
        <v>421909</v>
      </c>
      <c r="F63" s="215">
        <v>5670</v>
      </c>
      <c r="G63" s="52"/>
    </row>
    <row r="64" spans="2:7" s="5" customFormat="1" ht="10.5" customHeight="1">
      <c r="B64" s="227" t="s">
        <v>264</v>
      </c>
      <c r="C64" s="222" t="s">
        <v>245</v>
      </c>
      <c r="D64" s="232" t="s">
        <v>225</v>
      </c>
      <c r="E64" s="214">
        <v>14122</v>
      </c>
      <c r="F64" s="215">
        <v>190</v>
      </c>
      <c r="G64" s="52"/>
    </row>
    <row r="65" spans="2:7" s="5" customFormat="1" ht="10.5" customHeight="1">
      <c r="B65" s="227" t="s">
        <v>277</v>
      </c>
      <c r="C65" s="222" t="s">
        <v>246</v>
      </c>
      <c r="D65" s="232" t="s">
        <v>225</v>
      </c>
      <c r="E65" s="214">
        <v>2584168</v>
      </c>
      <c r="F65" s="215">
        <v>116288</v>
      </c>
      <c r="G65" s="52"/>
    </row>
    <row r="66" spans="2:7" s="5" customFormat="1" ht="10.5" customHeight="1">
      <c r="B66" s="227" t="s">
        <v>264</v>
      </c>
      <c r="C66" s="222" t="s">
        <v>247</v>
      </c>
      <c r="D66" s="232" t="s">
        <v>225</v>
      </c>
      <c r="E66" s="214">
        <v>312094</v>
      </c>
      <c r="F66" s="215">
        <v>14044</v>
      </c>
      <c r="G66" s="52"/>
    </row>
    <row r="67" spans="2:7" s="5" customFormat="1" ht="10.5" customHeight="1">
      <c r="B67" s="227" t="s">
        <v>267</v>
      </c>
      <c r="C67" s="222" t="s">
        <v>248</v>
      </c>
      <c r="D67" s="232" t="s">
        <v>225</v>
      </c>
      <c r="E67" s="214">
        <v>46932</v>
      </c>
      <c r="F67" s="215">
        <v>2112</v>
      </c>
      <c r="G67" s="52"/>
    </row>
    <row r="68" spans="2:7" s="5" customFormat="1" ht="10.5" customHeight="1">
      <c r="B68" s="227" t="s">
        <v>271</v>
      </c>
      <c r="C68" s="222" t="s">
        <v>249</v>
      </c>
      <c r="D68" s="232" t="s">
        <v>225</v>
      </c>
      <c r="E68" s="214">
        <v>32599</v>
      </c>
      <c r="F68" s="215">
        <v>1467</v>
      </c>
      <c r="G68" s="52"/>
    </row>
    <row r="69" spans="2:7" s="5" customFormat="1" ht="10.5" customHeight="1">
      <c r="B69" s="227" t="s">
        <v>272</v>
      </c>
      <c r="C69" s="222" t="s">
        <v>250</v>
      </c>
      <c r="D69" s="232" t="s">
        <v>225</v>
      </c>
      <c r="E69" s="214">
        <v>488577</v>
      </c>
      <c r="F69" s="215">
        <v>21986</v>
      </c>
      <c r="G69" s="52"/>
    </row>
    <row r="70" spans="2:7" s="5" customFormat="1" ht="10.5" customHeight="1">
      <c r="B70" s="227" t="s">
        <v>278</v>
      </c>
      <c r="C70" s="222" t="s">
        <v>251</v>
      </c>
      <c r="D70" s="232" t="s">
        <v>225</v>
      </c>
      <c r="E70" s="214">
        <v>862096</v>
      </c>
      <c r="F70" s="215">
        <v>16138</v>
      </c>
      <c r="G70" s="52"/>
    </row>
    <row r="71" spans="2:7" s="5" customFormat="1" ht="10.5" customHeight="1">
      <c r="B71" s="227" t="s">
        <v>264</v>
      </c>
      <c r="C71" s="222" t="s">
        <v>252</v>
      </c>
      <c r="D71" s="232" t="s">
        <v>225</v>
      </c>
      <c r="E71" s="214">
        <v>225161</v>
      </c>
      <c r="F71" s="215">
        <v>4215</v>
      </c>
      <c r="G71" s="52"/>
    </row>
    <row r="72" spans="2:7" s="5" customFormat="1" ht="10.5" customHeight="1">
      <c r="B72" s="227" t="s">
        <v>267</v>
      </c>
      <c r="C72" s="222" t="s">
        <v>253</v>
      </c>
      <c r="D72" s="232" t="s">
        <v>225</v>
      </c>
      <c r="E72" s="214">
        <v>92201</v>
      </c>
      <c r="F72" s="215">
        <v>1726</v>
      </c>
      <c r="G72" s="52"/>
    </row>
    <row r="73" spans="2:7" s="5" customFormat="1" ht="10.5" customHeight="1">
      <c r="B73" s="227" t="s">
        <v>271</v>
      </c>
      <c r="C73" s="222" t="s">
        <v>254</v>
      </c>
      <c r="D73" s="232" t="s">
        <v>225</v>
      </c>
      <c r="E73" s="214">
        <v>119095</v>
      </c>
      <c r="F73" s="215">
        <v>2229</v>
      </c>
      <c r="G73" s="52"/>
    </row>
    <row r="74" spans="2:7" s="5" customFormat="1" ht="10.5" customHeight="1">
      <c r="B74" s="227">
        <v>41</v>
      </c>
      <c r="C74" s="222" t="s">
        <v>455</v>
      </c>
      <c r="D74" s="232" t="s">
        <v>225</v>
      </c>
      <c r="E74" s="214">
        <v>177341</v>
      </c>
      <c r="F74" s="215">
        <v>5320</v>
      </c>
      <c r="G74" s="52"/>
    </row>
    <row r="75" spans="2:7" s="5" customFormat="1" ht="10.5" customHeight="1">
      <c r="B75" s="227">
        <v>42</v>
      </c>
      <c r="C75" s="222" t="s">
        <v>290</v>
      </c>
      <c r="D75" s="232" t="s">
        <v>225</v>
      </c>
      <c r="E75" s="214">
        <v>168418</v>
      </c>
      <c r="F75" s="215">
        <v>9802</v>
      </c>
      <c r="G75" s="52"/>
    </row>
    <row r="76" spans="2:7" s="5" customFormat="1" ht="10.5" customHeight="1">
      <c r="B76" s="227">
        <v>43</v>
      </c>
      <c r="C76" s="222" t="s">
        <v>2</v>
      </c>
      <c r="D76" s="232" t="s">
        <v>225</v>
      </c>
      <c r="E76" s="214">
        <v>1426273</v>
      </c>
      <c r="F76" s="215">
        <v>48094</v>
      </c>
      <c r="G76" s="52"/>
    </row>
    <row r="77" spans="2:7" s="5" customFormat="1" ht="10.5" customHeight="1">
      <c r="B77" s="227">
        <v>44</v>
      </c>
      <c r="C77" s="222" t="s">
        <v>3</v>
      </c>
      <c r="D77" s="232" t="s">
        <v>0</v>
      </c>
      <c r="E77" s="214">
        <v>83721822</v>
      </c>
      <c r="F77" s="215">
        <v>105490</v>
      </c>
      <c r="G77" s="52"/>
    </row>
    <row r="78" spans="2:7" s="5" customFormat="1" ht="10.5" customHeight="1">
      <c r="B78" s="227">
        <v>45</v>
      </c>
      <c r="C78" s="222" t="s">
        <v>291</v>
      </c>
      <c r="D78" s="232" t="s">
        <v>225</v>
      </c>
      <c r="E78" s="214">
        <v>88915</v>
      </c>
      <c r="F78" s="215">
        <v>5004</v>
      </c>
      <c r="G78" s="52"/>
    </row>
    <row r="79" spans="2:7" s="5" customFormat="1" ht="10.5" customHeight="1">
      <c r="B79" s="227" t="s">
        <v>279</v>
      </c>
      <c r="C79" s="222" t="s">
        <v>292</v>
      </c>
      <c r="D79" s="232" t="s">
        <v>225</v>
      </c>
      <c r="E79" s="214">
        <v>259540</v>
      </c>
      <c r="F79" s="215">
        <v>4859</v>
      </c>
      <c r="G79" s="52"/>
    </row>
    <row r="80" spans="2:7" s="5" customFormat="1" ht="10.5" customHeight="1">
      <c r="B80" s="227" t="s">
        <v>264</v>
      </c>
      <c r="C80" s="222" t="s">
        <v>255</v>
      </c>
      <c r="D80" s="232" t="s">
        <v>225</v>
      </c>
      <c r="E80" s="214">
        <v>432300</v>
      </c>
      <c r="F80" s="215">
        <v>8093</v>
      </c>
      <c r="G80" s="52"/>
    </row>
    <row r="81" spans="2:7" s="5" customFormat="1" ht="10.5" customHeight="1">
      <c r="B81" s="227" t="s">
        <v>280</v>
      </c>
      <c r="C81" s="222" t="s">
        <v>256</v>
      </c>
      <c r="D81" s="232" t="s">
        <v>225</v>
      </c>
      <c r="E81" s="214">
        <v>106184</v>
      </c>
      <c r="F81" s="215">
        <v>3976</v>
      </c>
      <c r="G81" s="52"/>
    </row>
    <row r="82" spans="2:7" s="5" customFormat="1" ht="10.5" customHeight="1">
      <c r="B82" s="227" t="s">
        <v>264</v>
      </c>
      <c r="C82" s="222" t="s">
        <v>257</v>
      </c>
      <c r="D82" s="232" t="s">
        <v>225</v>
      </c>
      <c r="E82" s="214">
        <v>511412</v>
      </c>
      <c r="F82" s="215">
        <v>19147</v>
      </c>
      <c r="G82" s="52"/>
    </row>
    <row r="83" spans="2:7" s="5" customFormat="1" ht="10.5" customHeight="1">
      <c r="B83" s="227" t="s">
        <v>267</v>
      </c>
      <c r="C83" s="222" t="s">
        <v>258</v>
      </c>
      <c r="D83" s="232" t="s">
        <v>225</v>
      </c>
      <c r="E83" s="214">
        <v>129513</v>
      </c>
      <c r="F83" s="215">
        <v>4849</v>
      </c>
      <c r="G83" s="52"/>
    </row>
    <row r="84" spans="2:7" s="5" customFormat="1" ht="21.75" customHeight="1">
      <c r="B84" s="227" t="s">
        <v>271</v>
      </c>
      <c r="C84" s="222" t="s">
        <v>259</v>
      </c>
      <c r="D84" s="232"/>
      <c r="E84" s="214" t="s">
        <v>93</v>
      </c>
      <c r="F84" s="215" t="s">
        <v>93</v>
      </c>
      <c r="G84" s="52"/>
    </row>
    <row r="85" spans="2:7" s="5" customFormat="1" ht="10.5" customHeight="1">
      <c r="B85" s="227">
        <v>48</v>
      </c>
      <c r="C85" s="222" t="s">
        <v>479</v>
      </c>
      <c r="D85" s="232" t="s">
        <v>260</v>
      </c>
      <c r="E85" s="214">
        <v>155920</v>
      </c>
      <c r="F85" s="215">
        <v>24323</v>
      </c>
      <c r="G85" s="52"/>
    </row>
    <row r="86" spans="2:7" s="5" customFormat="1" ht="10.5" customHeight="1">
      <c r="B86" s="227">
        <v>49</v>
      </c>
      <c r="C86" s="222" t="s">
        <v>293</v>
      </c>
      <c r="D86" s="232" t="s">
        <v>260</v>
      </c>
      <c r="E86" s="214">
        <v>198864</v>
      </c>
      <c r="F86" s="215">
        <v>31023</v>
      </c>
      <c r="G86" s="52"/>
    </row>
    <row r="87" spans="2:7" s="5" customFormat="1" ht="10.5" customHeight="1">
      <c r="B87" s="227">
        <v>50</v>
      </c>
      <c r="C87" s="222" t="s">
        <v>7</v>
      </c>
      <c r="D87" s="232" t="s">
        <v>225</v>
      </c>
      <c r="E87" s="214">
        <v>3716236</v>
      </c>
      <c r="F87" s="215">
        <v>5351</v>
      </c>
      <c r="G87" s="52"/>
    </row>
    <row r="88" spans="2:7" s="5" customFormat="1" ht="10.5" customHeight="1">
      <c r="B88" s="228" t="s">
        <v>281</v>
      </c>
      <c r="C88" s="223" t="s">
        <v>8</v>
      </c>
      <c r="D88" s="233" t="s">
        <v>225</v>
      </c>
      <c r="E88" s="17">
        <v>690018923</v>
      </c>
      <c r="F88" s="18">
        <v>298088</v>
      </c>
      <c r="G88" s="52"/>
    </row>
    <row r="89" spans="2:8" s="5" customFormat="1" ht="10.5" customHeight="1">
      <c r="B89" s="228" t="s">
        <v>264</v>
      </c>
      <c r="C89" s="223" t="s">
        <v>261</v>
      </c>
      <c r="D89" s="233" t="s">
        <v>225</v>
      </c>
      <c r="E89" s="17">
        <v>5647762</v>
      </c>
      <c r="F89" s="18">
        <v>2440</v>
      </c>
      <c r="G89" s="395" t="s">
        <v>133</v>
      </c>
      <c r="H89" s="396"/>
    </row>
    <row r="90" spans="2:7" s="5" customFormat="1" ht="10.5" customHeight="1">
      <c r="B90" s="228">
        <v>52</v>
      </c>
      <c r="C90" s="223" t="s">
        <v>443</v>
      </c>
      <c r="D90" s="233" t="s">
        <v>225</v>
      </c>
      <c r="E90" s="17">
        <v>385328</v>
      </c>
      <c r="F90" s="18">
        <v>3653</v>
      </c>
      <c r="G90" s="52"/>
    </row>
    <row r="91" spans="2:7" s="5" customFormat="1" ht="10.5" customHeight="1">
      <c r="B91" s="228">
        <v>53</v>
      </c>
      <c r="C91" s="326" t="s">
        <v>480</v>
      </c>
      <c r="D91" s="233" t="s">
        <v>225</v>
      </c>
      <c r="E91" s="17">
        <v>69452</v>
      </c>
      <c r="F91" s="18">
        <v>883</v>
      </c>
      <c r="G91" s="53"/>
    </row>
    <row r="92" spans="2:7" s="5" customFormat="1" ht="10.5" customHeight="1">
      <c r="B92" s="229">
        <v>54</v>
      </c>
      <c r="C92" s="226" t="s">
        <v>184</v>
      </c>
      <c r="D92" s="234" t="s">
        <v>225</v>
      </c>
      <c r="E92" s="20">
        <v>379728</v>
      </c>
      <c r="F92" s="21">
        <v>547</v>
      </c>
      <c r="G92" s="52"/>
    </row>
    <row r="93" spans="2:7" s="5" customFormat="1" ht="6" customHeight="1">
      <c r="B93" s="188"/>
      <c r="C93" s="224"/>
      <c r="D93" s="235"/>
      <c r="E93" s="13"/>
      <c r="F93" s="13"/>
      <c r="G93" s="53"/>
    </row>
    <row r="94" spans="2:7" s="5" customFormat="1" ht="11.25" customHeight="1">
      <c r="B94" s="188"/>
      <c r="C94" s="10"/>
      <c r="D94" s="236" t="s">
        <v>85</v>
      </c>
      <c r="E94" s="13"/>
      <c r="F94" s="43">
        <f>SUM(F9:F92)</f>
        <v>7457349</v>
      </c>
      <c r="G94" s="220"/>
    </row>
    <row r="95" spans="2:7" s="5" customFormat="1" ht="6" customHeight="1">
      <c r="B95" s="188"/>
      <c r="C95" s="199"/>
      <c r="D95" s="236"/>
      <c r="E95" s="13"/>
      <c r="F95" s="200"/>
      <c r="G95" s="53"/>
    </row>
    <row r="96" spans="2:7" s="5" customFormat="1" ht="11.25" customHeight="1">
      <c r="B96" s="188"/>
      <c r="C96" s="199" t="s">
        <v>309</v>
      </c>
      <c r="D96" s="236"/>
      <c r="E96" s="13"/>
      <c r="F96" s="200">
        <v>47906</v>
      </c>
      <c r="G96" s="53"/>
    </row>
    <row r="97" spans="2:7" s="5" customFormat="1" ht="11.25" customHeight="1">
      <c r="B97" s="188"/>
      <c r="C97" s="199" t="s">
        <v>295</v>
      </c>
      <c r="D97" s="199"/>
      <c r="E97" s="13"/>
      <c r="F97" s="200">
        <v>11258</v>
      </c>
      <c r="G97" s="239"/>
    </row>
    <row r="98" spans="2:7" s="5" customFormat="1" ht="11.25" customHeight="1">
      <c r="B98" s="188"/>
      <c r="C98" s="199" t="s">
        <v>294</v>
      </c>
      <c r="D98" s="199"/>
      <c r="E98" s="13"/>
      <c r="F98" s="200">
        <v>3734954</v>
      </c>
      <c r="G98" s="53"/>
    </row>
    <row r="99" spans="2:7" s="5" customFormat="1" ht="6"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1239619</v>
      </c>
      <c r="G101" s="239" t="s">
        <v>297</v>
      </c>
    </row>
    <row r="102" spans="2:7" s="5" customFormat="1" ht="10.5" customHeight="1">
      <c r="B102" s="188"/>
      <c r="C102" s="199" t="s">
        <v>112</v>
      </c>
      <c r="D102" s="236"/>
      <c r="E102" s="13"/>
      <c r="F102" s="201">
        <v>110560</v>
      </c>
      <c r="G102" s="52"/>
    </row>
    <row r="103" spans="2:7" s="5" customFormat="1" ht="6" customHeight="1">
      <c r="B103" s="188"/>
      <c r="C103" s="199"/>
      <c r="D103" s="236"/>
      <c r="E103" s="13"/>
      <c r="F103" s="200"/>
      <c r="G103" s="52"/>
    </row>
    <row r="104" spans="2:8" s="5" customFormat="1" ht="10.5" customHeight="1">
      <c r="B104" s="188"/>
      <c r="C104" s="10"/>
      <c r="D104" s="237" t="s">
        <v>89</v>
      </c>
      <c r="E104" s="13"/>
      <c r="F104" s="192">
        <f>SUM(F94:F102)</f>
        <v>12601646</v>
      </c>
      <c r="G104" s="53"/>
      <c r="H104" s="50"/>
    </row>
    <row r="105" spans="2:7" s="5" customFormat="1" ht="10.5" customHeight="1">
      <c r="B105" s="34"/>
      <c r="C105" s="10"/>
      <c r="D105" s="236"/>
      <c r="E105" s="13"/>
      <c r="F105" s="43"/>
      <c r="G105" s="52"/>
    </row>
    <row r="106" spans="2:7" s="5" customFormat="1" ht="30" customHeight="1">
      <c r="B106" s="240" t="s">
        <v>26</v>
      </c>
      <c r="C106" s="392" t="s">
        <v>316</v>
      </c>
      <c r="D106" s="392"/>
      <c r="E106" s="392"/>
      <c r="F106" s="392"/>
      <c r="G106" s="242"/>
    </row>
    <row r="107" spans="2:7" s="5" customFormat="1" ht="3.75" customHeight="1">
      <c r="B107" s="216"/>
      <c r="C107" s="7"/>
      <c r="D107" s="241"/>
      <c r="E107" s="15"/>
      <c r="F107" s="15">
        <f>D107-E107</f>
        <v>0</v>
      </c>
      <c r="G107" s="52"/>
    </row>
    <row r="108" spans="2:7" s="5" customFormat="1" ht="11.25">
      <c r="B108" s="29" t="s">
        <v>402</v>
      </c>
      <c r="C108" s="7"/>
      <c r="D108" s="53"/>
      <c r="E108" s="15"/>
      <c r="F108" s="15"/>
      <c r="G108" s="52"/>
    </row>
    <row r="109" spans="2:7" s="5" customFormat="1" ht="9">
      <c r="B109" s="216"/>
      <c r="C109" s="7"/>
      <c r="D109" s="53"/>
      <c r="E109" s="15"/>
      <c r="F109" s="15"/>
      <c r="G109" s="52"/>
    </row>
    <row r="110" spans="2:10" s="67" customFormat="1" ht="33.75" customHeight="1">
      <c r="B110" s="125"/>
      <c r="C110" s="339" t="s">
        <v>489</v>
      </c>
      <c r="D110" s="339"/>
      <c r="E110" s="339"/>
      <c r="F110" s="339"/>
      <c r="G110" s="339"/>
      <c r="H110" s="339"/>
      <c r="J110" s="68"/>
    </row>
    <row r="111" spans="2:14" s="7" customFormat="1" ht="0.75" customHeight="1">
      <c r="B111" s="296"/>
      <c r="D111" s="53"/>
      <c r="E111" s="4"/>
      <c r="F111" s="4"/>
      <c r="G111" s="52"/>
      <c r="H111" s="5"/>
      <c r="I111" s="5"/>
      <c r="J111" s="5"/>
      <c r="K111" s="5"/>
      <c r="L111" s="5"/>
      <c r="M111" s="5"/>
      <c r="N111" s="5"/>
    </row>
    <row r="112" spans="2:14" s="7" customFormat="1" ht="25.5" customHeight="1">
      <c r="B112" s="51" t="s">
        <v>33</v>
      </c>
      <c r="C112" s="360" t="s">
        <v>526</v>
      </c>
      <c r="D112" s="360"/>
      <c r="E112" s="360"/>
      <c r="F112" s="360"/>
      <c r="G112" s="202"/>
      <c r="H112" s="5"/>
      <c r="I112" s="5"/>
      <c r="J112" s="5"/>
      <c r="K112" s="5"/>
      <c r="L112" s="5"/>
      <c r="M112" s="5"/>
      <c r="N112" s="5"/>
    </row>
    <row r="113" spans="2:14" s="7" customFormat="1" ht="0.75" customHeight="1">
      <c r="B113" s="333"/>
      <c r="D113" s="53"/>
      <c r="E113" s="4"/>
      <c r="F113" s="4"/>
      <c r="G113" s="52"/>
      <c r="H113" s="5"/>
      <c r="I113" s="5"/>
      <c r="J113" s="5"/>
      <c r="K113" s="5"/>
      <c r="L113" s="5"/>
      <c r="M113" s="5"/>
      <c r="N113" s="5"/>
    </row>
    <row r="114" spans="2:14" s="7" customFormat="1" ht="35.25" customHeight="1">
      <c r="B114" s="51" t="s">
        <v>133</v>
      </c>
      <c r="C114" s="360" t="s">
        <v>416</v>
      </c>
      <c r="D114" s="360"/>
      <c r="E114" s="360"/>
      <c r="F114" s="360"/>
      <c r="G114" s="20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12">
    <mergeCell ref="C114:F114"/>
    <mergeCell ref="G89:H89"/>
    <mergeCell ref="G9:H9"/>
    <mergeCell ref="C110:H110"/>
    <mergeCell ref="C112:F112"/>
    <mergeCell ref="C106:F106"/>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headerFooter>
    <oddFooter>&amp;C&amp;"Garamond,Standard"&amp;10T 119</oddFooter>
  </headerFooter>
  <rowBreaks count="1" manualBreakCount="1">
    <brk id="59" min="1" max="6" man="1"/>
  </rowBreaks>
</worksheet>
</file>

<file path=xl/worksheets/sheet41.xml><?xml version="1.0" encoding="utf-8"?>
<worksheet xmlns="http://schemas.openxmlformats.org/spreadsheetml/2006/main" xmlns:r="http://schemas.openxmlformats.org/officeDocument/2006/relationships">
  <dimension ref="A2:O181"/>
  <sheetViews>
    <sheetView showZeros="0" zoomScaleSheetLayoutView="115"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421875" style="7" customWidth="1"/>
    <col min="4" max="4" width="8.574218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1889</v>
      </c>
    </row>
    <row r="3" spans="2:6" ht="31.5" customHeight="1">
      <c r="B3" s="2" t="s">
        <v>27</v>
      </c>
      <c r="C3" s="362" t="s">
        <v>317</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1012</v>
      </c>
      <c r="F9" s="295" t="s">
        <v>93</v>
      </c>
      <c r="G9" s="52"/>
    </row>
    <row r="10" spans="2:7" s="5" customFormat="1" ht="10.5" customHeight="1">
      <c r="B10" s="227" t="s">
        <v>262</v>
      </c>
      <c r="C10" s="222" t="s">
        <v>217</v>
      </c>
      <c r="D10" s="232" t="s">
        <v>192</v>
      </c>
      <c r="E10" s="214">
        <v>834</v>
      </c>
      <c r="F10" s="215" t="s">
        <v>93</v>
      </c>
      <c r="G10" s="52"/>
    </row>
    <row r="11" spans="2:7" s="5" customFormat="1" ht="10.5" customHeight="1">
      <c r="B11" s="238" t="s">
        <v>266</v>
      </c>
      <c r="C11" s="222" t="s">
        <v>521</v>
      </c>
      <c r="D11" s="232" t="s">
        <v>192</v>
      </c>
      <c r="E11" s="214">
        <v>46576</v>
      </c>
      <c r="F11" s="215" t="s">
        <v>93</v>
      </c>
      <c r="G11" s="52"/>
    </row>
    <row r="12" spans="2:7" s="5" customFormat="1" ht="30" customHeight="1">
      <c r="B12" s="227" t="s">
        <v>262</v>
      </c>
      <c r="C12" s="222" t="s">
        <v>476</v>
      </c>
      <c r="D12" s="232" t="s">
        <v>192</v>
      </c>
      <c r="E12" s="214">
        <v>1224</v>
      </c>
      <c r="F12" s="215" t="s">
        <v>93</v>
      </c>
      <c r="G12" s="52"/>
    </row>
    <row r="13" spans="2:7" s="5" customFormat="1" ht="10.5" customHeight="1">
      <c r="B13" s="227">
        <v>3</v>
      </c>
      <c r="C13" s="222" t="s">
        <v>520</v>
      </c>
      <c r="D13" s="232" t="s">
        <v>192</v>
      </c>
      <c r="E13" s="214">
        <v>13209</v>
      </c>
      <c r="F13" s="215" t="s">
        <v>93</v>
      </c>
      <c r="G13" s="52"/>
    </row>
    <row r="14" spans="2:7" s="5" customFormat="1" ht="10.5" customHeight="1">
      <c r="B14" s="227">
        <v>4</v>
      </c>
      <c r="C14" s="222" t="s">
        <v>9</v>
      </c>
      <c r="D14" s="232" t="s">
        <v>192</v>
      </c>
      <c r="E14" s="214">
        <v>357169</v>
      </c>
      <c r="F14" s="215">
        <v>1817274</v>
      </c>
      <c r="G14" s="52"/>
    </row>
    <row r="15" spans="2:7" s="5" customFormat="1" ht="10.5" customHeight="1">
      <c r="B15" s="227">
        <v>5</v>
      </c>
      <c r="C15" s="222" t="s">
        <v>283</v>
      </c>
      <c r="D15" s="232" t="s">
        <v>192</v>
      </c>
      <c r="E15" s="214">
        <v>23562</v>
      </c>
      <c r="F15" s="215">
        <v>80016</v>
      </c>
      <c r="G15" s="52"/>
    </row>
    <row r="16" spans="2:7" s="5" customFormat="1" ht="10.5" customHeight="1">
      <c r="B16" s="227">
        <v>6</v>
      </c>
      <c r="C16" s="222" t="s">
        <v>5</v>
      </c>
      <c r="D16" s="232" t="s">
        <v>192</v>
      </c>
      <c r="E16" s="214">
        <v>2600</v>
      </c>
      <c r="F16" s="215">
        <v>3962</v>
      </c>
      <c r="G16" s="52"/>
    </row>
    <row r="17" spans="2:7" s="5" customFormat="1" ht="10.5" customHeight="1">
      <c r="B17" s="227">
        <v>7</v>
      </c>
      <c r="C17" s="222" t="s">
        <v>10</v>
      </c>
      <c r="D17" s="232" t="s">
        <v>192</v>
      </c>
      <c r="E17" s="214">
        <v>23</v>
      </c>
      <c r="F17" s="215">
        <v>35</v>
      </c>
      <c r="G17" s="52"/>
    </row>
    <row r="18" spans="2:7" s="5" customFormat="1" ht="10.5" customHeight="1">
      <c r="B18" s="227">
        <v>8</v>
      </c>
      <c r="C18" s="222" t="s">
        <v>4</v>
      </c>
      <c r="D18" s="232" t="s">
        <v>192</v>
      </c>
      <c r="E18" s="214">
        <v>825697</v>
      </c>
      <c r="F18" s="215">
        <v>1387171</v>
      </c>
      <c r="G18" s="52"/>
    </row>
    <row r="19" spans="2:7" s="5" customFormat="1" ht="10.5" customHeight="1">
      <c r="B19" s="227">
        <v>9</v>
      </c>
      <c r="C19" s="222" t="s">
        <v>6</v>
      </c>
      <c r="D19" s="232" t="s">
        <v>192</v>
      </c>
      <c r="E19" s="214">
        <v>9990</v>
      </c>
      <c r="F19" s="215">
        <v>7433</v>
      </c>
      <c r="G19" s="52"/>
    </row>
    <row r="20" spans="2:7" s="5" customFormat="1" ht="10.5" customHeight="1">
      <c r="B20" s="227">
        <v>10</v>
      </c>
      <c r="C20" s="222" t="s">
        <v>220</v>
      </c>
      <c r="D20" s="232" t="s">
        <v>0</v>
      </c>
      <c r="E20" s="214">
        <v>78477</v>
      </c>
      <c r="F20" s="215">
        <v>741608</v>
      </c>
      <c r="G20" s="52"/>
    </row>
    <row r="21" spans="2:7" s="5" customFormat="1" ht="10.5" customHeight="1">
      <c r="B21" s="227">
        <v>11</v>
      </c>
      <c r="C21" s="222" t="s">
        <v>101</v>
      </c>
      <c r="D21" s="232" t="s">
        <v>0</v>
      </c>
      <c r="E21" s="214">
        <v>149162</v>
      </c>
      <c r="F21" s="215">
        <v>250592</v>
      </c>
      <c r="G21" s="52"/>
    </row>
    <row r="22" spans="2:7" s="5" customFormat="1" ht="10.5" customHeight="1">
      <c r="B22" s="227">
        <v>12</v>
      </c>
      <c r="C22" s="222" t="s">
        <v>284</v>
      </c>
      <c r="D22" s="232" t="s">
        <v>0</v>
      </c>
      <c r="E22" s="214">
        <v>35173</v>
      </c>
      <c r="F22" s="215">
        <v>22159</v>
      </c>
      <c r="G22" s="52"/>
    </row>
    <row r="23" spans="2:7" s="5" customFormat="1" ht="10.5" customHeight="1">
      <c r="B23" s="227">
        <v>13</v>
      </c>
      <c r="C23" s="222" t="s">
        <v>221</v>
      </c>
      <c r="D23" s="232" t="s">
        <v>0</v>
      </c>
      <c r="E23" s="214">
        <v>38183</v>
      </c>
      <c r="F23" s="215">
        <v>16037</v>
      </c>
      <c r="G23" s="52"/>
    </row>
    <row r="24" spans="2:7" s="5" customFormat="1" ht="10.5" customHeight="1">
      <c r="B24" s="227">
        <v>14</v>
      </c>
      <c r="C24" s="222" t="s">
        <v>222</v>
      </c>
      <c r="D24" s="232" t="s">
        <v>0</v>
      </c>
      <c r="E24" s="214">
        <v>8512</v>
      </c>
      <c r="F24" s="215">
        <v>10725</v>
      </c>
      <c r="G24" s="52"/>
    </row>
    <row r="25" spans="2:7" s="5" customFormat="1" ht="10.5" customHeight="1">
      <c r="B25" s="227">
        <v>15</v>
      </c>
      <c r="C25" s="222" t="s">
        <v>223</v>
      </c>
      <c r="D25" s="232" t="s">
        <v>0</v>
      </c>
      <c r="E25" s="214">
        <v>178107</v>
      </c>
      <c r="F25" s="215">
        <v>448828</v>
      </c>
      <c r="G25" s="52"/>
    </row>
    <row r="26" spans="2:7" s="5" customFormat="1" ht="10.5" customHeight="1">
      <c r="B26" s="227" t="s">
        <v>263</v>
      </c>
      <c r="C26" s="222" t="s">
        <v>224</v>
      </c>
      <c r="D26" s="232" t="s">
        <v>225</v>
      </c>
      <c r="E26" s="214">
        <v>16310005</v>
      </c>
      <c r="F26" s="215">
        <v>538230</v>
      </c>
      <c r="G26" s="52"/>
    </row>
    <row r="27" spans="2:7" s="5" customFormat="1" ht="22.5" customHeight="1">
      <c r="B27" s="227" t="s">
        <v>264</v>
      </c>
      <c r="C27" s="222" t="s">
        <v>477</v>
      </c>
      <c r="D27" s="232" t="s">
        <v>225</v>
      </c>
      <c r="E27" s="214">
        <v>3632374</v>
      </c>
      <c r="F27" s="215">
        <v>214020</v>
      </c>
      <c r="G27" s="52"/>
    </row>
    <row r="28" spans="2:7" s="5" customFormat="1" ht="10.5" customHeight="1">
      <c r="B28" s="227" t="s">
        <v>267</v>
      </c>
      <c r="C28" s="222" t="s">
        <v>226</v>
      </c>
      <c r="D28" s="232" t="s">
        <v>225</v>
      </c>
      <c r="E28" s="214">
        <v>943880</v>
      </c>
      <c r="F28" s="215">
        <v>55613</v>
      </c>
      <c r="G28" s="52"/>
    </row>
    <row r="29" spans="2:7" s="5" customFormat="1" ht="10.5" customHeight="1">
      <c r="B29" s="227">
        <v>17</v>
      </c>
      <c r="C29" s="222" t="s">
        <v>227</v>
      </c>
      <c r="D29" s="232" t="s">
        <v>0</v>
      </c>
      <c r="E29" s="214">
        <v>404463</v>
      </c>
      <c r="F29" s="215">
        <v>50962</v>
      </c>
      <c r="G29" s="52"/>
    </row>
    <row r="30" spans="2:7" s="5" customFormat="1" ht="10.5" customHeight="1">
      <c r="B30" s="227">
        <v>18</v>
      </c>
      <c r="C30" s="222" t="s">
        <v>228</v>
      </c>
      <c r="D30" s="232" t="s">
        <v>79</v>
      </c>
      <c r="E30" s="214">
        <v>931092</v>
      </c>
      <c r="F30" s="215">
        <v>39106</v>
      </c>
      <c r="G30" s="52"/>
    </row>
    <row r="31" spans="2:7" s="5" customFormat="1" ht="10.5" customHeight="1">
      <c r="B31" s="227">
        <v>19</v>
      </c>
      <c r="C31" s="222" t="s">
        <v>12</v>
      </c>
      <c r="D31" s="232" t="s">
        <v>0</v>
      </c>
      <c r="E31" s="214">
        <v>2661</v>
      </c>
      <c r="F31" s="215">
        <v>6706</v>
      </c>
      <c r="G31" s="52"/>
    </row>
    <row r="32" spans="2:7" s="5" customFormat="1" ht="10.5" customHeight="1">
      <c r="B32" s="227">
        <v>20</v>
      </c>
      <c r="C32" s="222" t="s">
        <v>285</v>
      </c>
      <c r="D32" s="232" t="s">
        <v>0</v>
      </c>
      <c r="E32" s="214">
        <v>739</v>
      </c>
      <c r="F32" s="215">
        <v>1397</v>
      </c>
      <c r="G32" s="52"/>
    </row>
    <row r="33" spans="2:7" s="5" customFormat="1" ht="10.5" customHeight="1">
      <c r="B33" s="227">
        <v>21</v>
      </c>
      <c r="C33" s="222" t="s">
        <v>48</v>
      </c>
      <c r="D33" s="232" t="s">
        <v>0</v>
      </c>
      <c r="E33" s="214">
        <v>10845</v>
      </c>
      <c r="F33" s="215">
        <v>6832</v>
      </c>
      <c r="G33" s="52"/>
    </row>
    <row r="34" spans="2:7" s="5" customFormat="1" ht="10.5" customHeight="1">
      <c r="B34" s="227">
        <v>22</v>
      </c>
      <c r="C34" s="222" t="s">
        <v>1</v>
      </c>
      <c r="D34" s="232" t="s">
        <v>0</v>
      </c>
      <c r="E34" s="214">
        <v>166016</v>
      </c>
      <c r="F34" s="215">
        <v>20918</v>
      </c>
      <c r="G34" s="52"/>
    </row>
    <row r="35" spans="2:7" s="5" customFormat="1" ht="10.5" customHeight="1">
      <c r="B35" s="227">
        <v>23</v>
      </c>
      <c r="C35" s="222" t="s">
        <v>14</v>
      </c>
      <c r="D35" s="232" t="s">
        <v>225</v>
      </c>
      <c r="E35" s="214">
        <v>35609</v>
      </c>
      <c r="F35" s="215">
        <v>1602</v>
      </c>
      <c r="G35" s="52"/>
    </row>
    <row r="36" spans="2:7" s="5" customFormat="1" ht="10.5" customHeight="1">
      <c r="B36" s="227" t="s">
        <v>268</v>
      </c>
      <c r="C36" s="222" t="s">
        <v>229</v>
      </c>
      <c r="D36" s="232" t="s">
        <v>0</v>
      </c>
      <c r="E36" s="214">
        <v>28796</v>
      </c>
      <c r="F36" s="215">
        <v>7257</v>
      </c>
      <c r="G36" s="52"/>
    </row>
    <row r="37" spans="2:7" s="5" customFormat="1" ht="10.5" customHeight="1">
      <c r="B37" s="227" t="s">
        <v>264</v>
      </c>
      <c r="C37" s="222" t="s">
        <v>230</v>
      </c>
      <c r="D37" s="232" t="s">
        <v>0</v>
      </c>
      <c r="E37" s="214">
        <v>3027</v>
      </c>
      <c r="F37" s="215">
        <v>763</v>
      </c>
      <c r="G37" s="52"/>
    </row>
    <row r="38" spans="2:7" s="5" customFormat="1" ht="22.5" customHeight="1">
      <c r="B38" s="227" t="s">
        <v>269</v>
      </c>
      <c r="C38" s="222" t="s">
        <v>231</v>
      </c>
      <c r="D38" s="232" t="s">
        <v>0</v>
      </c>
      <c r="E38" s="214">
        <v>8380</v>
      </c>
      <c r="F38" s="215">
        <v>1056</v>
      </c>
      <c r="G38" s="52"/>
    </row>
    <row r="39" spans="2:7" s="5" customFormat="1" ht="10.5" customHeight="1">
      <c r="B39" s="227" t="s">
        <v>264</v>
      </c>
      <c r="C39" s="222" t="s">
        <v>120</v>
      </c>
      <c r="D39" s="232" t="s">
        <v>0</v>
      </c>
      <c r="E39" s="214">
        <v>126663</v>
      </c>
      <c r="F39" s="215">
        <v>8360</v>
      </c>
      <c r="G39" s="52"/>
    </row>
    <row r="40" spans="2:7" s="5" customFormat="1" ht="10.5" customHeight="1">
      <c r="B40" s="227">
        <v>26</v>
      </c>
      <c r="C40" s="222" t="s">
        <v>174</v>
      </c>
      <c r="D40" s="232" t="s">
        <v>0</v>
      </c>
      <c r="E40" s="214">
        <v>3702</v>
      </c>
      <c r="F40" s="215">
        <v>155</v>
      </c>
      <c r="G40" s="52"/>
    </row>
    <row r="41" spans="2:7" s="5" customFormat="1" ht="10.5" customHeight="1">
      <c r="B41" s="227">
        <v>27</v>
      </c>
      <c r="C41" s="222" t="s">
        <v>286</v>
      </c>
      <c r="D41" s="232" t="s">
        <v>194</v>
      </c>
      <c r="E41" s="214">
        <v>2606</v>
      </c>
      <c r="F41" s="215">
        <v>110</v>
      </c>
      <c r="G41" s="52"/>
    </row>
    <row r="42" spans="2:7" s="5" customFormat="1" ht="22.5" customHeight="1">
      <c r="B42" s="227">
        <v>28</v>
      </c>
      <c r="C42" s="222" t="s">
        <v>452</v>
      </c>
      <c r="D42" s="232" t="s">
        <v>225</v>
      </c>
      <c r="E42" s="214">
        <v>841182</v>
      </c>
      <c r="F42" s="215">
        <v>37853</v>
      </c>
      <c r="G42" s="52"/>
    </row>
    <row r="43" spans="2:7" s="5" customFormat="1" ht="30.75" customHeight="1">
      <c r="B43" s="227">
        <v>29</v>
      </c>
      <c r="C43" s="222" t="s">
        <v>519</v>
      </c>
      <c r="D43" s="232" t="s">
        <v>225</v>
      </c>
      <c r="E43" s="214">
        <v>603352</v>
      </c>
      <c r="F43" s="215">
        <v>9050</v>
      </c>
      <c r="G43" s="52"/>
    </row>
    <row r="44" spans="2:7" s="5" customFormat="1" ht="10.5" customHeight="1">
      <c r="B44" s="227">
        <v>30</v>
      </c>
      <c r="C44" s="222" t="s">
        <v>17</v>
      </c>
      <c r="D44" s="232" t="s">
        <v>225</v>
      </c>
      <c r="E44" s="214">
        <v>2343473</v>
      </c>
      <c r="F44" s="215">
        <v>105456</v>
      </c>
      <c r="G44" s="52"/>
    </row>
    <row r="45" spans="2:7" s="5" customFormat="1" ht="22.5" customHeight="1">
      <c r="B45" s="227" t="s">
        <v>270</v>
      </c>
      <c r="C45" s="222" t="s">
        <v>453</v>
      </c>
      <c r="D45" s="232" t="s">
        <v>225</v>
      </c>
      <c r="E45" s="214">
        <v>52906586</v>
      </c>
      <c r="F45" s="215">
        <v>393625</v>
      </c>
      <c r="G45" s="52"/>
    </row>
    <row r="46" spans="2:7" s="5" customFormat="1" ht="10.5" customHeight="1">
      <c r="B46" s="227" t="s">
        <v>264</v>
      </c>
      <c r="C46" s="222" t="s">
        <v>232</v>
      </c>
      <c r="D46" s="232" t="s">
        <v>225</v>
      </c>
      <c r="E46" s="214">
        <v>1532842</v>
      </c>
      <c r="F46" s="215">
        <v>11404</v>
      </c>
      <c r="G46" s="52"/>
    </row>
    <row r="47" spans="2:7" s="5" customFormat="1" ht="10.5" customHeight="1">
      <c r="B47" s="227" t="s">
        <v>267</v>
      </c>
      <c r="C47" s="222" t="s">
        <v>233</v>
      </c>
      <c r="D47" s="232" t="s">
        <v>225</v>
      </c>
      <c r="E47" s="214">
        <v>19060929</v>
      </c>
      <c r="F47" s="215">
        <v>141813</v>
      </c>
      <c r="G47" s="52"/>
    </row>
    <row r="48" spans="2:7" s="5" customFormat="1" ht="10.5" customHeight="1">
      <c r="B48" s="227" t="s">
        <v>271</v>
      </c>
      <c r="C48" s="222" t="s">
        <v>234</v>
      </c>
      <c r="D48" s="232" t="s">
        <v>225</v>
      </c>
      <c r="E48" s="214">
        <v>17969</v>
      </c>
      <c r="F48" s="215">
        <v>134</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5779960</v>
      </c>
      <c r="F50" s="215">
        <v>32599</v>
      </c>
      <c r="G50" s="52"/>
    </row>
    <row r="51" spans="2:7" s="5" customFormat="1" ht="10.5" customHeight="1">
      <c r="B51" s="227">
        <v>33</v>
      </c>
      <c r="C51" s="222" t="s">
        <v>469</v>
      </c>
      <c r="D51" s="232" t="s">
        <v>225</v>
      </c>
      <c r="E51" s="214">
        <v>1483823</v>
      </c>
      <c r="F51" s="215">
        <v>9971</v>
      </c>
      <c r="G51" s="52"/>
    </row>
    <row r="52" spans="2:7" s="5" customFormat="1" ht="10.5" customHeight="1">
      <c r="B52" s="227">
        <v>34</v>
      </c>
      <c r="C52" s="222" t="s">
        <v>16</v>
      </c>
      <c r="D52" s="232" t="s">
        <v>225</v>
      </c>
      <c r="E52" s="214">
        <v>34480576</v>
      </c>
      <c r="F52" s="215">
        <v>206883</v>
      </c>
      <c r="G52" s="52"/>
    </row>
    <row r="53" spans="2:7" s="5" customFormat="1" ht="10.5" customHeight="1">
      <c r="B53" s="227" t="s">
        <v>273</v>
      </c>
      <c r="C53" s="222" t="s">
        <v>57</v>
      </c>
      <c r="D53" s="232" t="s">
        <v>225</v>
      </c>
      <c r="E53" s="214">
        <v>19370848</v>
      </c>
      <c r="F53" s="215">
        <v>44166</v>
      </c>
      <c r="G53" s="52"/>
    </row>
    <row r="54" spans="2:7" s="5" customFormat="1" ht="10.5" customHeight="1">
      <c r="B54" s="227" t="s">
        <v>264</v>
      </c>
      <c r="C54" s="222" t="s">
        <v>236</v>
      </c>
      <c r="D54" s="232" t="s">
        <v>225</v>
      </c>
      <c r="E54" s="214">
        <v>16529990</v>
      </c>
      <c r="F54" s="215">
        <v>37688</v>
      </c>
      <c r="G54" s="52"/>
    </row>
    <row r="55" spans="2:7" s="5" customFormat="1" ht="10.5" customHeight="1">
      <c r="B55" s="227" t="s">
        <v>267</v>
      </c>
      <c r="C55" s="222" t="s">
        <v>237</v>
      </c>
      <c r="D55" s="232" t="s">
        <v>225</v>
      </c>
      <c r="E55" s="214">
        <v>3502244</v>
      </c>
      <c r="F55" s="215">
        <v>7985</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6345705</v>
      </c>
      <c r="F57" s="215">
        <v>28175</v>
      </c>
      <c r="G57" s="52"/>
    </row>
    <row r="58" spans="2:7" s="5" customFormat="1" ht="10.5" customHeight="1">
      <c r="B58" s="227" t="s">
        <v>264</v>
      </c>
      <c r="C58" s="222" t="s">
        <v>239</v>
      </c>
      <c r="D58" s="232" t="s">
        <v>225</v>
      </c>
      <c r="E58" s="214">
        <v>26939</v>
      </c>
      <c r="F58" s="215">
        <v>120</v>
      </c>
      <c r="G58" s="52"/>
    </row>
    <row r="59" spans="2:7" s="5" customFormat="1" ht="10.5" customHeight="1">
      <c r="B59" s="227" t="s">
        <v>267</v>
      </c>
      <c r="C59" s="222" t="s">
        <v>240</v>
      </c>
      <c r="D59" s="232" t="s">
        <v>225</v>
      </c>
      <c r="E59" s="214">
        <v>657141</v>
      </c>
      <c r="F59" s="215">
        <v>2918</v>
      </c>
      <c r="G59" s="52"/>
    </row>
    <row r="60" spans="2:7" s="5" customFormat="1" ht="10.5" customHeight="1">
      <c r="B60" s="227" t="s">
        <v>275</v>
      </c>
      <c r="C60" s="222" t="s">
        <v>241</v>
      </c>
      <c r="D60" s="232" t="s">
        <v>225</v>
      </c>
      <c r="E60" s="214">
        <v>18169461</v>
      </c>
      <c r="F60" s="215">
        <v>122099</v>
      </c>
      <c r="G60" s="52"/>
    </row>
    <row r="61" spans="2:7" s="5" customFormat="1" ht="10.5" customHeight="1">
      <c r="B61" s="227" t="s">
        <v>264</v>
      </c>
      <c r="C61" s="222" t="s">
        <v>242</v>
      </c>
      <c r="D61" s="232" t="s">
        <v>225</v>
      </c>
      <c r="E61" s="214">
        <v>323483</v>
      </c>
      <c r="F61" s="215">
        <v>2174</v>
      </c>
      <c r="G61" s="52"/>
    </row>
    <row r="62" spans="2:7" s="5" customFormat="1" ht="10.5" customHeight="1">
      <c r="B62" s="227" t="s">
        <v>267</v>
      </c>
      <c r="C62" s="222" t="s">
        <v>454</v>
      </c>
      <c r="D62" s="232" t="s">
        <v>225</v>
      </c>
      <c r="E62" s="214">
        <v>3785</v>
      </c>
      <c r="F62" s="215">
        <v>25</v>
      </c>
      <c r="G62" s="52"/>
    </row>
    <row r="63" spans="2:7" s="5" customFormat="1" ht="10.5" customHeight="1">
      <c r="B63" s="227" t="s">
        <v>276</v>
      </c>
      <c r="C63" s="222" t="s">
        <v>244</v>
      </c>
      <c r="D63" s="232" t="s">
        <v>225</v>
      </c>
      <c r="E63" s="214">
        <v>178605</v>
      </c>
      <c r="F63" s="215">
        <v>2400</v>
      </c>
      <c r="G63" s="52"/>
    </row>
    <row r="64" spans="2:7" s="5" customFormat="1" ht="10.5" customHeight="1">
      <c r="B64" s="227" t="s">
        <v>264</v>
      </c>
      <c r="C64" s="222" t="s">
        <v>245</v>
      </c>
      <c r="D64" s="232" t="s">
        <v>225</v>
      </c>
      <c r="E64" s="214">
        <v>252042</v>
      </c>
      <c r="F64" s="215">
        <v>3387</v>
      </c>
      <c r="G64" s="52"/>
    </row>
    <row r="65" spans="2:7" s="5" customFormat="1" ht="10.5" customHeight="1">
      <c r="B65" s="227" t="s">
        <v>277</v>
      </c>
      <c r="C65" s="222" t="s">
        <v>246</v>
      </c>
      <c r="D65" s="232" t="s">
        <v>225</v>
      </c>
      <c r="E65" s="214">
        <v>2593906</v>
      </c>
      <c r="F65" s="215">
        <v>116726</v>
      </c>
      <c r="G65" s="52"/>
    </row>
    <row r="66" spans="2:7" s="5" customFormat="1" ht="10.5" customHeight="1">
      <c r="B66" s="227" t="s">
        <v>264</v>
      </c>
      <c r="C66" s="222" t="s">
        <v>247</v>
      </c>
      <c r="D66" s="232" t="s">
        <v>225</v>
      </c>
      <c r="E66" s="214">
        <v>300085</v>
      </c>
      <c r="F66" s="215">
        <v>13504</v>
      </c>
      <c r="G66" s="52"/>
    </row>
    <row r="67" spans="2:7" s="5" customFormat="1" ht="10.5" customHeight="1">
      <c r="B67" s="227" t="s">
        <v>267</v>
      </c>
      <c r="C67" s="222" t="s">
        <v>248</v>
      </c>
      <c r="D67" s="232" t="s">
        <v>225</v>
      </c>
      <c r="E67" s="214">
        <v>32934</v>
      </c>
      <c r="F67" s="215">
        <v>1482</v>
      </c>
      <c r="G67" s="52"/>
    </row>
    <row r="68" spans="2:7" s="5" customFormat="1" ht="10.5" customHeight="1">
      <c r="B68" s="227" t="s">
        <v>271</v>
      </c>
      <c r="C68" s="222" t="s">
        <v>249</v>
      </c>
      <c r="D68" s="232" t="s">
        <v>225</v>
      </c>
      <c r="E68" s="214">
        <v>21704</v>
      </c>
      <c r="F68" s="215">
        <v>977</v>
      </c>
      <c r="G68" s="52"/>
    </row>
    <row r="69" spans="2:7" s="5" customFormat="1" ht="10.5" customHeight="1">
      <c r="B69" s="227" t="s">
        <v>272</v>
      </c>
      <c r="C69" s="222" t="s">
        <v>250</v>
      </c>
      <c r="D69" s="232" t="s">
        <v>225</v>
      </c>
      <c r="E69" s="214">
        <v>438269</v>
      </c>
      <c r="F69" s="215">
        <v>19722</v>
      </c>
      <c r="G69" s="52"/>
    </row>
    <row r="70" spans="2:7" s="5" customFormat="1" ht="10.5" customHeight="1">
      <c r="B70" s="227" t="s">
        <v>278</v>
      </c>
      <c r="C70" s="222" t="s">
        <v>251</v>
      </c>
      <c r="D70" s="232" t="s">
        <v>225</v>
      </c>
      <c r="E70" s="214">
        <v>626406</v>
      </c>
      <c r="F70" s="215">
        <v>11726</v>
      </c>
      <c r="G70" s="52"/>
    </row>
    <row r="71" spans="2:7" s="5" customFormat="1" ht="10.5" customHeight="1">
      <c r="B71" s="227" t="s">
        <v>264</v>
      </c>
      <c r="C71" s="222" t="s">
        <v>252</v>
      </c>
      <c r="D71" s="232" t="s">
        <v>225</v>
      </c>
      <c r="E71" s="214">
        <v>137495</v>
      </c>
      <c r="F71" s="215">
        <v>2574</v>
      </c>
      <c r="G71" s="52"/>
    </row>
    <row r="72" spans="2:7" s="5" customFormat="1" ht="10.5" customHeight="1">
      <c r="B72" s="227" t="s">
        <v>267</v>
      </c>
      <c r="C72" s="222" t="s">
        <v>253</v>
      </c>
      <c r="D72" s="232" t="s">
        <v>225</v>
      </c>
      <c r="E72" s="214">
        <v>99537</v>
      </c>
      <c r="F72" s="215">
        <v>1863</v>
      </c>
      <c r="G72" s="52"/>
    </row>
    <row r="73" spans="2:7" s="5" customFormat="1" ht="10.5" customHeight="1">
      <c r="B73" s="227" t="s">
        <v>271</v>
      </c>
      <c r="C73" s="222" t="s">
        <v>254</v>
      </c>
      <c r="D73" s="232" t="s">
        <v>225</v>
      </c>
      <c r="E73" s="214">
        <v>132030</v>
      </c>
      <c r="F73" s="215">
        <v>2472</v>
      </c>
      <c r="G73" s="52"/>
    </row>
    <row r="74" spans="2:7" s="5" customFormat="1" ht="10.5" customHeight="1">
      <c r="B74" s="227">
        <v>41</v>
      </c>
      <c r="C74" s="222" t="s">
        <v>455</v>
      </c>
      <c r="D74" s="232" t="s">
        <v>225</v>
      </c>
      <c r="E74" s="214">
        <v>103094</v>
      </c>
      <c r="F74" s="215">
        <v>3093</v>
      </c>
      <c r="G74" s="52"/>
    </row>
    <row r="75" spans="2:7" s="5" customFormat="1" ht="10.5" customHeight="1">
      <c r="B75" s="227">
        <v>42</v>
      </c>
      <c r="C75" s="222" t="s">
        <v>290</v>
      </c>
      <c r="D75" s="232" t="s">
        <v>225</v>
      </c>
      <c r="E75" s="214">
        <v>126643</v>
      </c>
      <c r="F75" s="215">
        <v>7371</v>
      </c>
      <c r="G75" s="52"/>
    </row>
    <row r="76" spans="2:7" s="5" customFormat="1" ht="10.5" customHeight="1">
      <c r="B76" s="227">
        <v>43</v>
      </c>
      <c r="C76" s="222" t="s">
        <v>2</v>
      </c>
      <c r="D76" s="232" t="s">
        <v>225</v>
      </c>
      <c r="E76" s="214">
        <v>1622502</v>
      </c>
      <c r="F76" s="215">
        <v>54711</v>
      </c>
      <c r="G76" s="52"/>
    </row>
    <row r="77" spans="2:7" s="5" customFormat="1" ht="10.5" customHeight="1">
      <c r="B77" s="227">
        <v>44</v>
      </c>
      <c r="C77" s="222" t="s">
        <v>3</v>
      </c>
      <c r="D77" s="232" t="s">
        <v>0</v>
      </c>
      <c r="E77" s="214">
        <v>95890544</v>
      </c>
      <c r="F77" s="215">
        <v>120822</v>
      </c>
      <c r="G77" s="52"/>
    </row>
    <row r="78" spans="2:7" s="5" customFormat="1" ht="10.5" customHeight="1">
      <c r="B78" s="227">
        <v>45</v>
      </c>
      <c r="C78" s="222" t="s">
        <v>291</v>
      </c>
      <c r="D78" s="232" t="s">
        <v>225</v>
      </c>
      <c r="E78" s="214">
        <v>95493</v>
      </c>
      <c r="F78" s="215">
        <v>5374</v>
      </c>
      <c r="G78" s="52"/>
    </row>
    <row r="79" spans="2:7" s="5" customFormat="1" ht="10.5" customHeight="1">
      <c r="B79" s="227" t="s">
        <v>279</v>
      </c>
      <c r="C79" s="222" t="s">
        <v>292</v>
      </c>
      <c r="D79" s="232" t="s">
        <v>225</v>
      </c>
      <c r="E79" s="214">
        <v>250725</v>
      </c>
      <c r="F79" s="215">
        <v>4694</v>
      </c>
      <c r="G79" s="52"/>
    </row>
    <row r="80" spans="2:7" s="5" customFormat="1" ht="10.5" customHeight="1">
      <c r="B80" s="227" t="s">
        <v>264</v>
      </c>
      <c r="C80" s="222" t="s">
        <v>255</v>
      </c>
      <c r="D80" s="232" t="s">
        <v>225</v>
      </c>
      <c r="E80" s="214">
        <v>437402</v>
      </c>
      <c r="F80" s="215">
        <v>8188</v>
      </c>
      <c r="G80" s="52"/>
    </row>
    <row r="81" spans="2:7" s="5" customFormat="1" ht="10.5" customHeight="1">
      <c r="B81" s="227" t="s">
        <v>280</v>
      </c>
      <c r="C81" s="222" t="s">
        <v>256</v>
      </c>
      <c r="D81" s="232" t="s">
        <v>225</v>
      </c>
      <c r="E81" s="214">
        <v>71252</v>
      </c>
      <c r="F81" s="215">
        <v>2668</v>
      </c>
      <c r="G81" s="52"/>
    </row>
    <row r="82" spans="2:7" s="5" customFormat="1" ht="10.5" customHeight="1">
      <c r="B82" s="227" t="s">
        <v>264</v>
      </c>
      <c r="C82" s="222" t="s">
        <v>257</v>
      </c>
      <c r="D82" s="232" t="s">
        <v>225</v>
      </c>
      <c r="E82" s="214">
        <v>524196</v>
      </c>
      <c r="F82" s="215">
        <v>19626</v>
      </c>
      <c r="G82" s="52"/>
    </row>
    <row r="83" spans="2:7" s="5" customFormat="1" ht="10.5" customHeight="1">
      <c r="B83" s="227" t="s">
        <v>267</v>
      </c>
      <c r="C83" s="222" t="s">
        <v>258</v>
      </c>
      <c r="D83" s="232" t="s">
        <v>225</v>
      </c>
      <c r="E83" s="214">
        <v>199294</v>
      </c>
      <c r="F83" s="215">
        <v>7461</v>
      </c>
      <c r="G83" s="52"/>
    </row>
    <row r="84" spans="2:7" s="5" customFormat="1" ht="10.5" customHeight="1">
      <c r="B84" s="227">
        <v>48</v>
      </c>
      <c r="C84" s="222" t="s">
        <v>479</v>
      </c>
      <c r="D84" s="232" t="s">
        <v>260</v>
      </c>
      <c r="E84" s="214">
        <v>143913</v>
      </c>
      <c r="F84" s="215">
        <v>22450</v>
      </c>
      <c r="G84" s="52"/>
    </row>
    <row r="85" spans="2:7" s="5" customFormat="1" ht="10.5" customHeight="1">
      <c r="B85" s="227">
        <v>49</v>
      </c>
      <c r="C85" s="222" t="s">
        <v>293</v>
      </c>
      <c r="D85" s="232" t="s">
        <v>260</v>
      </c>
      <c r="E85" s="214">
        <v>173678</v>
      </c>
      <c r="F85" s="215">
        <v>27094</v>
      </c>
      <c r="G85" s="52"/>
    </row>
    <row r="86" spans="2:7" s="5" customFormat="1" ht="10.5" customHeight="1">
      <c r="B86" s="227">
        <v>50</v>
      </c>
      <c r="C86" s="222" t="s">
        <v>7</v>
      </c>
      <c r="D86" s="232" t="s">
        <v>225</v>
      </c>
      <c r="E86" s="214">
        <v>3512666</v>
      </c>
      <c r="F86" s="215">
        <v>5058</v>
      </c>
      <c r="G86" s="52"/>
    </row>
    <row r="87" spans="2:7" s="5" customFormat="1" ht="10.5" customHeight="1">
      <c r="B87" s="228" t="s">
        <v>281</v>
      </c>
      <c r="C87" s="223" t="s">
        <v>8</v>
      </c>
      <c r="D87" s="233" t="s">
        <v>225</v>
      </c>
      <c r="E87" s="214">
        <v>720851155</v>
      </c>
      <c r="F87" s="215">
        <v>311408</v>
      </c>
      <c r="G87" s="52"/>
    </row>
    <row r="88" spans="2:7" s="5" customFormat="1" ht="10.5" customHeight="1">
      <c r="B88" s="228" t="s">
        <v>264</v>
      </c>
      <c r="C88" s="223" t="s">
        <v>261</v>
      </c>
      <c r="D88" s="233" t="s">
        <v>225</v>
      </c>
      <c r="E88" s="17">
        <v>6006782</v>
      </c>
      <c r="F88" s="18">
        <v>2595</v>
      </c>
      <c r="G88" s="218" t="s">
        <v>33</v>
      </c>
    </row>
    <row r="89" spans="2:7" s="5" customFormat="1" ht="10.5" customHeight="1">
      <c r="B89" s="228">
        <v>52</v>
      </c>
      <c r="C89" s="223" t="s">
        <v>443</v>
      </c>
      <c r="D89" s="233" t="s">
        <v>225</v>
      </c>
      <c r="E89" s="17">
        <v>201632</v>
      </c>
      <c r="F89" s="18">
        <v>1911</v>
      </c>
      <c r="G89" s="52"/>
    </row>
    <row r="90" spans="2:7" s="5" customFormat="1" ht="10.5" customHeight="1">
      <c r="B90" s="228">
        <v>53</v>
      </c>
      <c r="C90" s="326" t="s">
        <v>480</v>
      </c>
      <c r="D90" s="233" t="s">
        <v>225</v>
      </c>
      <c r="E90" s="17">
        <v>72322</v>
      </c>
      <c r="F90" s="18">
        <v>920</v>
      </c>
      <c r="G90" s="53"/>
    </row>
    <row r="91" spans="2:7" s="5" customFormat="1" ht="10.5" customHeight="1">
      <c r="B91" s="229">
        <v>54</v>
      </c>
      <c r="C91" s="226" t="s">
        <v>184</v>
      </c>
      <c r="D91" s="234" t="s">
        <v>225</v>
      </c>
      <c r="E91" s="20">
        <v>322128</v>
      </c>
      <c r="F91" s="21">
        <v>464</v>
      </c>
      <c r="G91" s="52"/>
    </row>
    <row r="92" spans="2:7" s="5" customFormat="1" ht="6" customHeight="1">
      <c r="B92" s="188"/>
      <c r="C92" s="224"/>
      <c r="D92" s="235"/>
      <c r="E92" s="13"/>
      <c r="F92" s="13"/>
      <c r="G92" s="53"/>
    </row>
    <row r="93" spans="2:7" s="5" customFormat="1" ht="11.25" customHeight="1">
      <c r="B93" s="188"/>
      <c r="C93" s="10"/>
      <c r="D93" s="236" t="s">
        <v>85</v>
      </c>
      <c r="E93" s="13"/>
      <c r="F93" s="43">
        <f>SUM(F14:F91)</f>
        <v>7715806</v>
      </c>
      <c r="G93" s="220"/>
    </row>
    <row r="94" spans="2:7" s="5" customFormat="1" ht="6" customHeight="1">
      <c r="B94" s="188"/>
      <c r="C94" s="199"/>
      <c r="D94" s="236"/>
      <c r="E94" s="13"/>
      <c r="F94" s="200"/>
      <c r="G94" s="53"/>
    </row>
    <row r="95" spans="2:7" s="5" customFormat="1" ht="11.25" customHeight="1">
      <c r="B95" s="188"/>
      <c r="C95" s="199" t="s">
        <v>309</v>
      </c>
      <c r="D95" s="236"/>
      <c r="E95" s="13"/>
      <c r="F95" s="200">
        <v>39825</v>
      </c>
      <c r="G95" s="53"/>
    </row>
    <row r="96" spans="2:7" s="5" customFormat="1" ht="11.25" customHeight="1">
      <c r="B96" s="188"/>
      <c r="C96" s="199" t="s">
        <v>295</v>
      </c>
      <c r="D96" s="236"/>
      <c r="E96" s="13"/>
      <c r="F96" s="200">
        <v>10350</v>
      </c>
      <c r="G96" s="53"/>
    </row>
    <row r="97" spans="2:7" s="5" customFormat="1" ht="11.25" customHeight="1">
      <c r="B97" s="188"/>
      <c r="C97" s="199" t="s">
        <v>318</v>
      </c>
      <c r="F97" s="200">
        <v>34182</v>
      </c>
      <c r="G97" s="239"/>
    </row>
    <row r="98" spans="2:7" s="5" customFormat="1" ht="11.25" customHeight="1">
      <c r="B98" s="188"/>
      <c r="C98" s="199" t="s">
        <v>294</v>
      </c>
      <c r="D98" s="236"/>
      <c r="E98" s="13"/>
      <c r="F98" s="200">
        <v>3757480</v>
      </c>
      <c r="G98" s="53"/>
    </row>
    <row r="99" spans="2:7" s="5" customFormat="1" ht="6"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1267321</v>
      </c>
      <c r="G101" s="239" t="s">
        <v>297</v>
      </c>
    </row>
    <row r="102" spans="2:7" s="5" customFormat="1" ht="10.5" customHeight="1">
      <c r="B102" s="188"/>
      <c r="C102" s="199" t="s">
        <v>112</v>
      </c>
      <c r="D102" s="236"/>
      <c r="E102" s="13"/>
      <c r="F102" s="200">
        <v>176568</v>
      </c>
      <c r="G102" s="52"/>
    </row>
    <row r="103" spans="2:7" s="5" customFormat="1" ht="10.5" customHeight="1">
      <c r="B103" s="188"/>
      <c r="C103" s="199" t="s">
        <v>323</v>
      </c>
      <c r="D103" s="236"/>
      <c r="E103" s="13"/>
      <c r="F103" s="201">
        <v>136213</v>
      </c>
      <c r="G103" s="52"/>
    </row>
    <row r="104" spans="2:7" s="5" customFormat="1" ht="6" customHeight="1">
      <c r="B104" s="188"/>
      <c r="C104" s="199"/>
      <c r="D104" s="236"/>
      <c r="E104" s="13"/>
      <c r="F104" s="200"/>
      <c r="G104" s="52"/>
    </row>
    <row r="105" spans="2:8" s="5" customFormat="1" ht="10.5" customHeight="1">
      <c r="B105" s="188"/>
      <c r="C105" s="10"/>
      <c r="D105" s="237" t="s">
        <v>89</v>
      </c>
      <c r="E105" s="13"/>
      <c r="F105" s="192">
        <f>SUM(F93:F103)</f>
        <v>13137745</v>
      </c>
      <c r="G105" s="53"/>
      <c r="H105" s="50"/>
    </row>
    <row r="106" spans="2:7" s="5" customFormat="1" ht="10.5" customHeight="1">
      <c r="B106" s="34"/>
      <c r="C106" s="10"/>
      <c r="D106" s="236"/>
      <c r="E106" s="13"/>
      <c r="F106" s="43"/>
      <c r="G106" s="52"/>
    </row>
    <row r="107" spans="2:7" s="5" customFormat="1" ht="30" customHeight="1">
      <c r="B107" s="240" t="s">
        <v>26</v>
      </c>
      <c r="C107" s="392" t="s">
        <v>319</v>
      </c>
      <c r="D107" s="392"/>
      <c r="E107" s="392"/>
      <c r="F107" s="392"/>
      <c r="G107" s="242"/>
    </row>
    <row r="108" spans="2:7" s="5" customFormat="1" ht="22.5" customHeight="1">
      <c r="B108" s="216"/>
      <c r="C108" s="7"/>
      <c r="D108" s="241"/>
      <c r="E108" s="15"/>
      <c r="F108" s="15">
        <f>D108-E108</f>
        <v>0</v>
      </c>
      <c r="G108" s="52"/>
    </row>
    <row r="109" spans="2:7" s="5" customFormat="1" ht="11.25">
      <c r="B109" s="29" t="s">
        <v>402</v>
      </c>
      <c r="C109" s="7"/>
      <c r="D109" s="53"/>
      <c r="E109" s="15"/>
      <c r="F109" s="15"/>
      <c r="G109" s="52"/>
    </row>
    <row r="110" spans="2:7" s="5" customFormat="1" ht="9">
      <c r="B110" s="216"/>
      <c r="C110" s="7"/>
      <c r="D110" s="53"/>
      <c r="E110" s="15"/>
      <c r="F110" s="15"/>
      <c r="G110" s="52"/>
    </row>
    <row r="111" spans="2:10" s="67" customFormat="1" ht="36" customHeight="1">
      <c r="B111" s="125"/>
      <c r="C111" s="339" t="s">
        <v>489</v>
      </c>
      <c r="D111" s="339"/>
      <c r="E111" s="339"/>
      <c r="F111" s="339"/>
      <c r="G111" s="339"/>
      <c r="H111" s="339"/>
      <c r="J111" s="68"/>
    </row>
    <row r="112" spans="2:14" s="7" customFormat="1" ht="3.75" customHeight="1">
      <c r="B112" s="296"/>
      <c r="D112" s="53"/>
      <c r="E112" s="4"/>
      <c r="F112" s="4"/>
      <c r="G112" s="52"/>
      <c r="H112" s="5"/>
      <c r="I112" s="5"/>
      <c r="J112" s="5"/>
      <c r="K112" s="5"/>
      <c r="L112" s="5"/>
      <c r="M112" s="5"/>
      <c r="N112" s="5"/>
    </row>
    <row r="113" spans="2:14" s="7" customFormat="1" ht="35.25" customHeight="1">
      <c r="B113" s="51" t="s">
        <v>33</v>
      </c>
      <c r="C113" s="360" t="s">
        <v>416</v>
      </c>
      <c r="D113" s="360"/>
      <c r="E113" s="360"/>
      <c r="F113" s="360"/>
      <c r="G113" s="202"/>
      <c r="H113" s="5"/>
      <c r="I113" s="5"/>
      <c r="J113" s="5"/>
      <c r="K113" s="5"/>
      <c r="L113" s="5"/>
      <c r="M113" s="5"/>
      <c r="N113" s="5"/>
    </row>
    <row r="114" spans="2:14" s="7" customFormat="1" ht="9">
      <c r="B114" s="216"/>
      <c r="D114" s="53"/>
      <c r="E114" s="4"/>
      <c r="F114" s="4"/>
      <c r="G114" s="52"/>
      <c r="H114" s="5"/>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D116" s="53"/>
      <c r="E116" s="4"/>
      <c r="F116" s="4"/>
      <c r="G116" s="52"/>
      <c r="H116" s="5"/>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row r="181" spans="2:14" s="7" customFormat="1" ht="9">
      <c r="B181" s="216"/>
      <c r="D181" s="53"/>
      <c r="E181" s="4"/>
      <c r="F181" s="4"/>
      <c r="G181" s="52"/>
      <c r="H181" s="5"/>
      <c r="I181" s="5"/>
      <c r="J181" s="5"/>
      <c r="K181" s="5"/>
      <c r="L181" s="5"/>
      <c r="M181" s="5"/>
      <c r="N181" s="5"/>
    </row>
  </sheetData>
  <sheetProtection/>
  <mergeCells count="9">
    <mergeCell ref="C111:H111"/>
    <mergeCell ref="C113:F113"/>
    <mergeCell ref="C107:F107"/>
    <mergeCell ref="C3:F3"/>
    <mergeCell ref="B5:B7"/>
    <mergeCell ref="C5:C7"/>
    <mergeCell ref="D5:D7"/>
    <mergeCell ref="E5:F5"/>
    <mergeCell ref="E6:E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6" man="1"/>
  </rowBreaks>
</worksheet>
</file>

<file path=xl/worksheets/sheet42.xml><?xml version="1.0" encoding="utf-8"?>
<worksheet xmlns="http://schemas.openxmlformats.org/spreadsheetml/2006/main" xmlns:r="http://schemas.openxmlformats.org/officeDocument/2006/relationships">
  <dimension ref="A2:P180"/>
  <sheetViews>
    <sheetView showZeros="0" zoomScaleSheetLayoutView="100" zoomScalePageLayoutView="0" workbookViewId="0" topLeftCell="A1">
      <selection activeCell="C82" sqref="C82"/>
    </sheetView>
  </sheetViews>
  <sheetFormatPr defaultColWidth="11.421875" defaultRowHeight="15"/>
  <cols>
    <col min="1" max="1" width="3.57421875" style="6" customWidth="1"/>
    <col min="2" max="2" width="6.140625" style="7" customWidth="1"/>
    <col min="3" max="3" width="49.421875" style="7" customWidth="1"/>
    <col min="4" max="4" width="8.574218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1890</v>
      </c>
    </row>
    <row r="3" spans="2:6" ht="31.5" customHeight="1">
      <c r="B3" s="2" t="s">
        <v>27</v>
      </c>
      <c r="C3" s="362" t="s">
        <v>320</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6" customHeight="1">
      <c r="A8" s="6"/>
      <c r="B8" s="225"/>
      <c r="C8" s="45"/>
      <c r="D8" s="231"/>
      <c r="E8" s="48"/>
      <c r="F8" s="49"/>
      <c r="G8" s="52"/>
      <c r="O8" s="6"/>
    </row>
    <row r="9" spans="2:7" s="5" customFormat="1" ht="10.5" customHeight="1">
      <c r="B9" s="238" t="s">
        <v>265</v>
      </c>
      <c r="C9" s="222" t="s">
        <v>216</v>
      </c>
      <c r="D9" s="232" t="s">
        <v>192</v>
      </c>
      <c r="E9" s="214">
        <v>1072</v>
      </c>
      <c r="F9" s="295" t="s">
        <v>93</v>
      </c>
      <c r="G9" s="52"/>
    </row>
    <row r="10" spans="2:7" s="5" customFormat="1" ht="10.5" customHeight="1">
      <c r="B10" s="227" t="s">
        <v>262</v>
      </c>
      <c r="C10" s="222" t="s">
        <v>217</v>
      </c>
      <c r="D10" s="232" t="s">
        <v>192</v>
      </c>
      <c r="E10" s="214">
        <v>4054</v>
      </c>
      <c r="F10" s="215" t="s">
        <v>93</v>
      </c>
      <c r="G10" s="52"/>
    </row>
    <row r="11" spans="2:7" s="5" customFormat="1" ht="10.5" customHeight="1">
      <c r="B11" s="238" t="s">
        <v>266</v>
      </c>
      <c r="C11" s="222" t="s">
        <v>521</v>
      </c>
      <c r="D11" s="232" t="s">
        <v>192</v>
      </c>
      <c r="E11" s="214">
        <v>50788</v>
      </c>
      <c r="F11" s="215" t="s">
        <v>93</v>
      </c>
      <c r="G11" s="52"/>
    </row>
    <row r="12" spans="2:7" s="5" customFormat="1" ht="30" customHeight="1">
      <c r="B12" s="227" t="s">
        <v>262</v>
      </c>
      <c r="C12" s="222" t="s">
        <v>476</v>
      </c>
      <c r="D12" s="232" t="s">
        <v>192</v>
      </c>
      <c r="E12" s="214">
        <v>193</v>
      </c>
      <c r="F12" s="215" t="s">
        <v>93</v>
      </c>
      <c r="G12" s="52"/>
    </row>
    <row r="13" spans="2:7" s="5" customFormat="1" ht="10.5" customHeight="1">
      <c r="B13" s="227">
        <v>3</v>
      </c>
      <c r="C13" s="222" t="s">
        <v>520</v>
      </c>
      <c r="D13" s="232" t="s">
        <v>192</v>
      </c>
      <c r="E13" s="214">
        <v>12877</v>
      </c>
      <c r="F13" s="215" t="s">
        <v>93</v>
      </c>
      <c r="G13" s="52"/>
    </row>
    <row r="14" spans="2:7" s="5" customFormat="1" ht="10.5" customHeight="1">
      <c r="B14" s="227">
        <v>4</v>
      </c>
      <c r="C14" s="222" t="s">
        <v>9</v>
      </c>
      <c r="D14" s="232" t="s">
        <v>192</v>
      </c>
      <c r="E14" s="214">
        <v>381816</v>
      </c>
      <c r="F14" s="215">
        <v>1942679</v>
      </c>
      <c r="G14" s="52"/>
    </row>
    <row r="15" spans="2:7" s="5" customFormat="1" ht="10.5" customHeight="1">
      <c r="B15" s="227">
        <v>5</v>
      </c>
      <c r="C15" s="222" t="s">
        <v>283</v>
      </c>
      <c r="D15" s="232" t="s">
        <v>192</v>
      </c>
      <c r="E15" s="214">
        <v>16654</v>
      </c>
      <c r="F15" s="215">
        <v>56556</v>
      </c>
      <c r="G15" s="52"/>
    </row>
    <row r="16" spans="2:7" s="5" customFormat="1" ht="10.5" customHeight="1">
      <c r="B16" s="227">
        <v>6</v>
      </c>
      <c r="C16" s="222" t="s">
        <v>5</v>
      </c>
      <c r="D16" s="232" t="s">
        <v>192</v>
      </c>
      <c r="E16" s="214">
        <v>1152</v>
      </c>
      <c r="F16" s="215">
        <v>1756</v>
      </c>
      <c r="G16" s="52"/>
    </row>
    <row r="17" spans="2:7" s="5" customFormat="1" ht="10.5" customHeight="1">
      <c r="B17" s="227">
        <v>7</v>
      </c>
      <c r="C17" s="222" t="s">
        <v>10</v>
      </c>
      <c r="D17" s="232" t="s">
        <v>192</v>
      </c>
      <c r="E17" s="214">
        <v>17</v>
      </c>
      <c r="F17" s="215">
        <v>25</v>
      </c>
      <c r="G17" s="52"/>
    </row>
    <row r="18" spans="2:7" s="5" customFormat="1" ht="10.5" customHeight="1">
      <c r="B18" s="227">
        <v>8</v>
      </c>
      <c r="C18" s="222" t="s">
        <v>4</v>
      </c>
      <c r="D18" s="232" t="s">
        <v>192</v>
      </c>
      <c r="E18" s="214">
        <v>845411</v>
      </c>
      <c r="F18" s="215">
        <v>1420290</v>
      </c>
      <c r="G18" s="52"/>
    </row>
    <row r="19" spans="2:7" s="5" customFormat="1" ht="10.5" customHeight="1">
      <c r="B19" s="227">
        <v>9</v>
      </c>
      <c r="C19" s="222" t="s">
        <v>6</v>
      </c>
      <c r="D19" s="232" t="s">
        <v>192</v>
      </c>
      <c r="E19" s="214">
        <v>13125</v>
      </c>
      <c r="F19" s="215">
        <v>9765</v>
      </c>
      <c r="G19" s="52"/>
    </row>
    <row r="20" spans="2:7" s="5" customFormat="1" ht="10.5" customHeight="1">
      <c r="B20" s="227">
        <v>10</v>
      </c>
      <c r="C20" s="222" t="s">
        <v>220</v>
      </c>
      <c r="D20" s="232" t="s">
        <v>0</v>
      </c>
      <c r="E20" s="214">
        <v>77096</v>
      </c>
      <c r="F20" s="215">
        <v>728557</v>
      </c>
      <c r="G20" s="52"/>
    </row>
    <row r="21" spans="2:7" s="5" customFormat="1" ht="10.5" customHeight="1">
      <c r="B21" s="227">
        <v>11</v>
      </c>
      <c r="C21" s="222" t="s">
        <v>101</v>
      </c>
      <c r="D21" s="232" t="s">
        <v>0</v>
      </c>
      <c r="E21" s="214">
        <v>161171</v>
      </c>
      <c r="F21" s="215">
        <v>270767</v>
      </c>
      <c r="G21" s="52"/>
    </row>
    <row r="22" spans="2:7" s="5" customFormat="1" ht="10.5" customHeight="1">
      <c r="B22" s="227">
        <v>12</v>
      </c>
      <c r="C22" s="222" t="s">
        <v>284</v>
      </c>
      <c r="D22" s="232" t="s">
        <v>0</v>
      </c>
      <c r="E22" s="214">
        <v>29784</v>
      </c>
      <c r="F22" s="215">
        <v>18764</v>
      </c>
      <c r="G22" s="52"/>
    </row>
    <row r="23" spans="2:7" s="5" customFormat="1" ht="10.5" customHeight="1">
      <c r="B23" s="227">
        <v>13</v>
      </c>
      <c r="C23" s="222" t="s">
        <v>221</v>
      </c>
      <c r="D23" s="232" t="s">
        <v>0</v>
      </c>
      <c r="E23" s="214">
        <v>38570</v>
      </c>
      <c r="F23" s="215">
        <v>16199</v>
      </c>
      <c r="G23" s="52"/>
    </row>
    <row r="24" spans="2:7" s="5" customFormat="1" ht="10.5" customHeight="1">
      <c r="B24" s="227">
        <v>14</v>
      </c>
      <c r="C24" s="222" t="s">
        <v>222</v>
      </c>
      <c r="D24" s="232" t="s">
        <v>0</v>
      </c>
      <c r="E24" s="214">
        <v>5185</v>
      </c>
      <c r="F24" s="215">
        <v>6533</v>
      </c>
      <c r="G24" s="52"/>
    </row>
    <row r="25" spans="2:7" s="5" customFormat="1" ht="10.5" customHeight="1">
      <c r="B25" s="227">
        <v>15</v>
      </c>
      <c r="C25" s="222" t="s">
        <v>223</v>
      </c>
      <c r="D25" s="232" t="s">
        <v>0</v>
      </c>
      <c r="E25" s="214">
        <v>186976</v>
      </c>
      <c r="F25" s="215">
        <v>471178</v>
      </c>
      <c r="G25" s="52"/>
    </row>
    <row r="26" spans="2:7" s="5" customFormat="1" ht="10.5" customHeight="1">
      <c r="B26" s="227" t="s">
        <v>263</v>
      </c>
      <c r="C26" s="222" t="s">
        <v>224</v>
      </c>
      <c r="D26" s="232" t="s">
        <v>225</v>
      </c>
      <c r="E26" s="214">
        <v>15817159</v>
      </c>
      <c r="F26" s="215">
        <v>521966</v>
      </c>
      <c r="G26" s="52"/>
    </row>
    <row r="27" spans="2:7" s="5" customFormat="1" ht="22.5" customHeight="1">
      <c r="B27" s="227" t="s">
        <v>264</v>
      </c>
      <c r="C27" s="222" t="s">
        <v>477</v>
      </c>
      <c r="D27" s="232" t="s">
        <v>225</v>
      </c>
      <c r="E27" s="214">
        <v>3701160</v>
      </c>
      <c r="F27" s="215">
        <v>218072</v>
      </c>
      <c r="G27" s="52"/>
    </row>
    <row r="28" spans="2:7" s="5" customFormat="1" ht="10.5" customHeight="1">
      <c r="B28" s="227" t="s">
        <v>267</v>
      </c>
      <c r="C28" s="222" t="s">
        <v>226</v>
      </c>
      <c r="D28" s="232" t="s">
        <v>225</v>
      </c>
      <c r="E28" s="214">
        <v>946400</v>
      </c>
      <c r="F28" s="215">
        <v>55762</v>
      </c>
      <c r="G28" s="52"/>
    </row>
    <row r="29" spans="2:7" s="5" customFormat="1" ht="10.5" customHeight="1">
      <c r="B29" s="227">
        <v>17</v>
      </c>
      <c r="C29" s="222" t="s">
        <v>227</v>
      </c>
      <c r="D29" s="232" t="s">
        <v>0</v>
      </c>
      <c r="E29" s="214">
        <v>671928</v>
      </c>
      <c r="F29" s="215">
        <v>84663</v>
      </c>
      <c r="G29" s="52"/>
    </row>
    <row r="30" spans="2:7" s="5" customFormat="1" ht="10.5" customHeight="1">
      <c r="B30" s="227">
        <v>18</v>
      </c>
      <c r="C30" s="222" t="s">
        <v>228</v>
      </c>
      <c r="D30" s="232" t="s">
        <v>79</v>
      </c>
      <c r="E30" s="214">
        <v>1172071</v>
      </c>
      <c r="F30" s="215">
        <v>49227</v>
      </c>
      <c r="G30" s="52"/>
    </row>
    <row r="31" spans="2:7" s="5" customFormat="1" ht="10.5" customHeight="1">
      <c r="B31" s="227">
        <v>19</v>
      </c>
      <c r="C31" s="222" t="s">
        <v>12</v>
      </c>
      <c r="D31" s="232" t="s">
        <v>0</v>
      </c>
      <c r="E31" s="214">
        <v>2266</v>
      </c>
      <c r="F31" s="215">
        <v>5710</v>
      </c>
      <c r="G31" s="52"/>
    </row>
    <row r="32" spans="2:7" s="5" customFormat="1" ht="10.5" customHeight="1">
      <c r="B32" s="227">
        <v>20</v>
      </c>
      <c r="C32" s="222" t="s">
        <v>285</v>
      </c>
      <c r="D32" s="232" t="s">
        <v>0</v>
      </c>
      <c r="E32" s="214">
        <v>641</v>
      </c>
      <c r="F32" s="215">
        <v>1211</v>
      </c>
      <c r="G32" s="52"/>
    </row>
    <row r="33" spans="2:7" s="5" customFormat="1" ht="10.5" customHeight="1">
      <c r="B33" s="227">
        <v>21</v>
      </c>
      <c r="C33" s="222" t="s">
        <v>48</v>
      </c>
      <c r="D33" s="232" t="s">
        <v>0</v>
      </c>
      <c r="E33" s="214">
        <v>9413</v>
      </c>
      <c r="F33" s="215">
        <v>5930</v>
      </c>
      <c r="G33" s="52"/>
    </row>
    <row r="34" spans="2:7" s="5" customFormat="1" ht="10.5" customHeight="1">
      <c r="B34" s="227">
        <v>22</v>
      </c>
      <c r="C34" s="222" t="s">
        <v>1</v>
      </c>
      <c r="D34" s="232" t="s">
        <v>0</v>
      </c>
      <c r="E34" s="214">
        <v>190323</v>
      </c>
      <c r="F34" s="215">
        <v>23981</v>
      </c>
      <c r="G34" s="52"/>
    </row>
    <row r="35" spans="2:7" s="5" customFormat="1" ht="10.5" customHeight="1">
      <c r="B35" s="227">
        <v>23</v>
      </c>
      <c r="C35" s="222" t="s">
        <v>14</v>
      </c>
      <c r="D35" s="232" t="s">
        <v>225</v>
      </c>
      <c r="E35" s="214">
        <v>50500</v>
      </c>
      <c r="F35" s="215">
        <v>2273</v>
      </c>
      <c r="G35" s="52"/>
    </row>
    <row r="36" spans="2:7" s="5" customFormat="1" ht="10.5" customHeight="1">
      <c r="B36" s="227" t="s">
        <v>268</v>
      </c>
      <c r="C36" s="222" t="s">
        <v>229</v>
      </c>
      <c r="D36" s="232" t="s">
        <v>0</v>
      </c>
      <c r="E36" s="214">
        <v>24697</v>
      </c>
      <c r="F36" s="215">
        <v>6224</v>
      </c>
      <c r="G36" s="52"/>
    </row>
    <row r="37" spans="2:7" s="5" customFormat="1" ht="10.5" customHeight="1">
      <c r="B37" s="227" t="s">
        <v>264</v>
      </c>
      <c r="C37" s="222" t="s">
        <v>230</v>
      </c>
      <c r="D37" s="232" t="s">
        <v>0</v>
      </c>
      <c r="E37" s="214">
        <v>2016</v>
      </c>
      <c r="F37" s="215">
        <v>508</v>
      </c>
      <c r="G37" s="52"/>
    </row>
    <row r="38" spans="2:7" s="5" customFormat="1" ht="22.5" customHeight="1">
      <c r="B38" s="227" t="s">
        <v>269</v>
      </c>
      <c r="C38" s="222" t="s">
        <v>231</v>
      </c>
      <c r="D38" s="232" t="s">
        <v>0</v>
      </c>
      <c r="E38" s="214">
        <v>7391</v>
      </c>
      <c r="F38" s="215">
        <v>931</v>
      </c>
      <c r="G38" s="52"/>
    </row>
    <row r="39" spans="2:7" s="5" customFormat="1" ht="10.5" customHeight="1">
      <c r="B39" s="227" t="s">
        <v>264</v>
      </c>
      <c r="C39" s="222" t="s">
        <v>120</v>
      </c>
      <c r="D39" s="232" t="s">
        <v>0</v>
      </c>
      <c r="E39" s="214">
        <v>201333</v>
      </c>
      <c r="F39" s="215">
        <v>13288</v>
      </c>
      <c r="G39" s="52"/>
    </row>
    <row r="40" spans="2:7" s="5" customFormat="1" ht="10.5" customHeight="1">
      <c r="B40" s="227">
        <v>26</v>
      </c>
      <c r="C40" s="222" t="s">
        <v>174</v>
      </c>
      <c r="D40" s="232" t="s">
        <v>0</v>
      </c>
      <c r="E40" s="214">
        <v>2098</v>
      </c>
      <c r="F40" s="215">
        <v>88</v>
      </c>
      <c r="G40" s="52"/>
    </row>
    <row r="41" spans="2:7" s="5" customFormat="1" ht="10.5" customHeight="1">
      <c r="B41" s="227">
        <v>27</v>
      </c>
      <c r="C41" s="222" t="s">
        <v>286</v>
      </c>
      <c r="D41" s="232" t="s">
        <v>194</v>
      </c>
      <c r="E41" s="214">
        <v>2805</v>
      </c>
      <c r="F41" s="215">
        <v>118</v>
      </c>
      <c r="G41" s="52"/>
    </row>
    <row r="42" spans="2:7" s="5" customFormat="1" ht="22.5" customHeight="1">
      <c r="B42" s="227">
        <v>28</v>
      </c>
      <c r="C42" s="222" t="s">
        <v>452</v>
      </c>
      <c r="D42" s="232" t="s">
        <v>225</v>
      </c>
      <c r="E42" s="214">
        <v>750001</v>
      </c>
      <c r="F42" s="215">
        <v>33750</v>
      </c>
      <c r="G42" s="52"/>
    </row>
    <row r="43" spans="2:7" s="5" customFormat="1" ht="30.75" customHeight="1">
      <c r="B43" s="227">
        <v>29</v>
      </c>
      <c r="C43" s="222" t="s">
        <v>519</v>
      </c>
      <c r="D43" s="232" t="s">
        <v>225</v>
      </c>
      <c r="E43" s="214">
        <v>611077</v>
      </c>
      <c r="F43" s="215">
        <v>9166</v>
      </c>
      <c r="G43" s="52"/>
    </row>
    <row r="44" spans="2:7" s="5" customFormat="1" ht="10.5" customHeight="1">
      <c r="B44" s="227">
        <v>30</v>
      </c>
      <c r="C44" s="222" t="s">
        <v>17</v>
      </c>
      <c r="D44" s="232" t="s">
        <v>225</v>
      </c>
      <c r="E44" s="214">
        <v>1775441</v>
      </c>
      <c r="F44" s="215">
        <v>79895</v>
      </c>
      <c r="G44" s="52"/>
    </row>
    <row r="45" spans="2:7" s="5" customFormat="1" ht="22.5" customHeight="1">
      <c r="B45" s="227" t="s">
        <v>270</v>
      </c>
      <c r="C45" s="222" t="s">
        <v>453</v>
      </c>
      <c r="D45" s="232" t="s">
        <v>225</v>
      </c>
      <c r="E45" s="214">
        <v>60600884</v>
      </c>
      <c r="F45" s="215">
        <v>450871</v>
      </c>
      <c r="G45" s="52"/>
    </row>
    <row r="46" spans="2:7" s="5" customFormat="1" ht="10.5" customHeight="1">
      <c r="B46" s="227" t="s">
        <v>264</v>
      </c>
      <c r="C46" s="222" t="s">
        <v>232</v>
      </c>
      <c r="D46" s="232" t="s">
        <v>225</v>
      </c>
      <c r="E46" s="214">
        <v>1225088</v>
      </c>
      <c r="F46" s="215">
        <v>9115</v>
      </c>
      <c r="G46" s="52"/>
    </row>
    <row r="47" spans="2:7" s="5" customFormat="1" ht="10.5" customHeight="1">
      <c r="B47" s="227" t="s">
        <v>267</v>
      </c>
      <c r="C47" s="222" t="s">
        <v>233</v>
      </c>
      <c r="D47" s="232" t="s">
        <v>225</v>
      </c>
      <c r="E47" s="214">
        <v>19631057</v>
      </c>
      <c r="F47" s="215">
        <v>146055</v>
      </c>
      <c r="G47" s="52"/>
    </row>
    <row r="48" spans="2:7" s="5" customFormat="1" ht="10.5" customHeight="1">
      <c r="B48" s="227" t="s">
        <v>271</v>
      </c>
      <c r="C48" s="222" t="s">
        <v>234</v>
      </c>
      <c r="D48" s="232" t="s">
        <v>225</v>
      </c>
      <c r="E48" s="214">
        <v>38648</v>
      </c>
      <c r="F48" s="215">
        <v>288</v>
      </c>
      <c r="G48" s="52"/>
    </row>
    <row r="49" spans="2:7" s="5" customFormat="1" ht="10.5" customHeight="1">
      <c r="B49" s="227" t="s">
        <v>272</v>
      </c>
      <c r="C49" s="222" t="s">
        <v>235</v>
      </c>
      <c r="D49" s="232"/>
      <c r="E49" s="214" t="s">
        <v>93</v>
      </c>
      <c r="F49" s="215" t="s">
        <v>93</v>
      </c>
      <c r="G49" s="52"/>
    </row>
    <row r="50" spans="2:7" s="5" customFormat="1" ht="21.75" customHeight="1">
      <c r="B50" s="227">
        <v>32</v>
      </c>
      <c r="C50" s="222" t="s">
        <v>289</v>
      </c>
      <c r="D50" s="232" t="s">
        <v>225</v>
      </c>
      <c r="E50" s="214">
        <v>5721102</v>
      </c>
      <c r="F50" s="215">
        <v>32267</v>
      </c>
      <c r="G50" s="52"/>
    </row>
    <row r="51" spans="2:7" s="5" customFormat="1" ht="10.5" customHeight="1">
      <c r="B51" s="227">
        <v>33</v>
      </c>
      <c r="C51" s="222" t="s">
        <v>469</v>
      </c>
      <c r="D51" s="232" t="s">
        <v>225</v>
      </c>
      <c r="E51" s="214">
        <v>1477190</v>
      </c>
      <c r="F51" s="215">
        <v>9927</v>
      </c>
      <c r="G51" s="52"/>
    </row>
    <row r="52" spans="2:7" s="5" customFormat="1" ht="10.5" customHeight="1">
      <c r="B52" s="227">
        <v>34</v>
      </c>
      <c r="C52" s="222" t="s">
        <v>16</v>
      </c>
      <c r="D52" s="232" t="s">
        <v>225</v>
      </c>
      <c r="E52" s="214">
        <v>32094838</v>
      </c>
      <c r="F52" s="215">
        <v>192569</v>
      </c>
      <c r="G52" s="52"/>
    </row>
    <row r="53" spans="2:7" s="5" customFormat="1" ht="10.5" customHeight="1">
      <c r="B53" s="227" t="s">
        <v>273</v>
      </c>
      <c r="C53" s="222" t="s">
        <v>57</v>
      </c>
      <c r="D53" s="232" t="s">
        <v>225</v>
      </c>
      <c r="E53" s="214">
        <v>20337992</v>
      </c>
      <c r="F53" s="215">
        <v>46371</v>
      </c>
      <c r="G53" s="52"/>
    </row>
    <row r="54" spans="2:7" s="5" customFormat="1" ht="10.5" customHeight="1">
      <c r="B54" s="227" t="s">
        <v>264</v>
      </c>
      <c r="C54" s="222" t="s">
        <v>236</v>
      </c>
      <c r="D54" s="232" t="s">
        <v>225</v>
      </c>
      <c r="E54" s="214">
        <v>12753194</v>
      </c>
      <c r="F54" s="215">
        <v>29077</v>
      </c>
      <c r="G54" s="52"/>
    </row>
    <row r="55" spans="2:7" s="5" customFormat="1" ht="10.5" customHeight="1">
      <c r="B55" s="227" t="s">
        <v>267</v>
      </c>
      <c r="C55" s="222" t="s">
        <v>237</v>
      </c>
      <c r="D55" s="232" t="s">
        <v>225</v>
      </c>
      <c r="E55" s="214">
        <v>5175819</v>
      </c>
      <c r="F55" s="215">
        <v>11801</v>
      </c>
      <c r="G55" s="52"/>
    </row>
    <row r="56" spans="2:7" s="5" customFormat="1" ht="10.5" customHeight="1">
      <c r="B56" s="227" t="s">
        <v>271</v>
      </c>
      <c r="C56" s="222" t="s">
        <v>238</v>
      </c>
      <c r="D56" s="232"/>
      <c r="E56" s="214" t="s">
        <v>93</v>
      </c>
      <c r="F56" s="215" t="s">
        <v>93</v>
      </c>
      <c r="G56" s="52"/>
    </row>
    <row r="57" spans="2:7" s="5" customFormat="1" ht="10.5" customHeight="1">
      <c r="B57" s="227" t="s">
        <v>274</v>
      </c>
      <c r="C57" s="325" t="s">
        <v>478</v>
      </c>
      <c r="D57" s="232" t="s">
        <v>225</v>
      </c>
      <c r="E57" s="214">
        <v>5691191</v>
      </c>
      <c r="F57" s="215">
        <v>25269</v>
      </c>
      <c r="G57" s="52"/>
    </row>
    <row r="58" spans="2:7" s="5" customFormat="1" ht="10.5" customHeight="1">
      <c r="B58" s="227" t="s">
        <v>264</v>
      </c>
      <c r="C58" s="222" t="s">
        <v>239</v>
      </c>
      <c r="D58" s="232" t="s">
        <v>225</v>
      </c>
      <c r="E58" s="214">
        <v>33989</v>
      </c>
      <c r="F58" s="215">
        <v>151</v>
      </c>
      <c r="G58" s="52"/>
    </row>
    <row r="59" spans="2:7" s="5" customFormat="1" ht="10.5" customHeight="1">
      <c r="B59" s="227" t="s">
        <v>267</v>
      </c>
      <c r="C59" s="222" t="s">
        <v>240</v>
      </c>
      <c r="D59" s="232" t="s">
        <v>225</v>
      </c>
      <c r="E59" s="214">
        <v>648522</v>
      </c>
      <c r="F59" s="215">
        <v>2879</v>
      </c>
      <c r="G59" s="52"/>
    </row>
    <row r="60" spans="2:7" s="5" customFormat="1" ht="10.5" customHeight="1">
      <c r="B60" s="227" t="s">
        <v>275</v>
      </c>
      <c r="C60" s="222" t="s">
        <v>241</v>
      </c>
      <c r="D60" s="232" t="s">
        <v>225</v>
      </c>
      <c r="E60" s="214">
        <v>16913368</v>
      </c>
      <c r="F60" s="215">
        <v>113658</v>
      </c>
      <c r="G60" s="52"/>
    </row>
    <row r="61" spans="2:7" s="5" customFormat="1" ht="10.5" customHeight="1">
      <c r="B61" s="227" t="s">
        <v>264</v>
      </c>
      <c r="C61" s="222" t="s">
        <v>242</v>
      </c>
      <c r="D61" s="232" t="s">
        <v>225</v>
      </c>
      <c r="E61" s="214">
        <v>870246</v>
      </c>
      <c r="F61" s="215">
        <v>5848</v>
      </c>
      <c r="G61" s="52"/>
    </row>
    <row r="62" spans="2:7" s="5" customFormat="1" ht="10.5" customHeight="1">
      <c r="B62" s="227" t="s">
        <v>267</v>
      </c>
      <c r="C62" s="222" t="s">
        <v>454</v>
      </c>
      <c r="D62" s="232" t="s">
        <v>225</v>
      </c>
      <c r="E62" s="214">
        <v>23299</v>
      </c>
      <c r="F62" s="215">
        <v>157</v>
      </c>
      <c r="G62" s="52"/>
    </row>
    <row r="63" spans="2:7" s="5" customFormat="1" ht="10.5" customHeight="1">
      <c r="B63" s="227" t="s">
        <v>276</v>
      </c>
      <c r="C63" s="222" t="s">
        <v>244</v>
      </c>
      <c r="D63" s="232" t="s">
        <v>225</v>
      </c>
      <c r="E63" s="214">
        <v>500619</v>
      </c>
      <c r="F63" s="215">
        <v>6728</v>
      </c>
      <c r="G63" s="52"/>
    </row>
    <row r="64" spans="2:7" s="5" customFormat="1" ht="10.5" customHeight="1">
      <c r="B64" s="227" t="s">
        <v>264</v>
      </c>
      <c r="C64" s="222" t="s">
        <v>245</v>
      </c>
      <c r="D64" s="232" t="s">
        <v>225</v>
      </c>
      <c r="E64" s="214">
        <v>266701</v>
      </c>
      <c r="F64" s="215">
        <v>3584</v>
      </c>
      <c r="G64" s="52"/>
    </row>
    <row r="65" spans="2:7" s="5" customFormat="1" ht="10.5" customHeight="1">
      <c r="B65" s="227" t="s">
        <v>277</v>
      </c>
      <c r="C65" s="222" t="s">
        <v>246</v>
      </c>
      <c r="D65" s="232" t="s">
        <v>225</v>
      </c>
      <c r="E65" s="214">
        <v>2655196</v>
      </c>
      <c r="F65" s="215">
        <v>119484</v>
      </c>
      <c r="G65" s="52"/>
    </row>
    <row r="66" spans="2:7" s="5" customFormat="1" ht="10.5" customHeight="1">
      <c r="B66" s="227" t="s">
        <v>264</v>
      </c>
      <c r="C66" s="222" t="s">
        <v>247</v>
      </c>
      <c r="D66" s="232" t="s">
        <v>225</v>
      </c>
      <c r="E66" s="214">
        <v>257912</v>
      </c>
      <c r="F66" s="215">
        <v>11606</v>
      </c>
      <c r="G66" s="52"/>
    </row>
    <row r="67" spans="2:7" s="5" customFormat="1" ht="10.5" customHeight="1">
      <c r="B67" s="227" t="s">
        <v>267</v>
      </c>
      <c r="C67" s="222" t="s">
        <v>248</v>
      </c>
      <c r="D67" s="232" t="s">
        <v>225</v>
      </c>
      <c r="E67" s="214">
        <v>19813</v>
      </c>
      <c r="F67" s="215">
        <v>892</v>
      </c>
      <c r="G67" s="52"/>
    </row>
    <row r="68" spans="2:7" s="5" customFormat="1" ht="10.5" customHeight="1">
      <c r="B68" s="227" t="s">
        <v>271</v>
      </c>
      <c r="C68" s="222" t="s">
        <v>249</v>
      </c>
      <c r="D68" s="232" t="s">
        <v>225</v>
      </c>
      <c r="E68" s="214">
        <v>37864</v>
      </c>
      <c r="F68" s="215">
        <v>1704</v>
      </c>
      <c r="G68" s="52"/>
    </row>
    <row r="69" spans="2:7" s="5" customFormat="1" ht="10.5" customHeight="1">
      <c r="B69" s="227" t="s">
        <v>272</v>
      </c>
      <c r="C69" s="222" t="s">
        <v>250</v>
      </c>
      <c r="D69" s="232" t="s">
        <v>225</v>
      </c>
      <c r="E69" s="214">
        <v>430066</v>
      </c>
      <c r="F69" s="215">
        <v>19353</v>
      </c>
      <c r="G69" s="52"/>
    </row>
    <row r="70" spans="2:7" s="5" customFormat="1" ht="10.5" customHeight="1">
      <c r="B70" s="227" t="s">
        <v>278</v>
      </c>
      <c r="C70" s="222" t="s">
        <v>251</v>
      </c>
      <c r="D70" s="232" t="s">
        <v>225</v>
      </c>
      <c r="E70" s="214">
        <v>592683</v>
      </c>
      <c r="F70" s="215">
        <v>11095</v>
      </c>
      <c r="G70" s="52"/>
    </row>
    <row r="71" spans="2:7" s="5" customFormat="1" ht="10.5" customHeight="1">
      <c r="B71" s="227" t="s">
        <v>264</v>
      </c>
      <c r="C71" s="222" t="s">
        <v>252</v>
      </c>
      <c r="D71" s="232" t="s">
        <v>225</v>
      </c>
      <c r="E71" s="214">
        <v>231610</v>
      </c>
      <c r="F71" s="215">
        <v>4336</v>
      </c>
      <c r="G71" s="52"/>
    </row>
    <row r="72" spans="2:7" s="5" customFormat="1" ht="10.5" customHeight="1">
      <c r="B72" s="227" t="s">
        <v>267</v>
      </c>
      <c r="C72" s="222" t="s">
        <v>253</v>
      </c>
      <c r="D72" s="232" t="s">
        <v>225</v>
      </c>
      <c r="E72" s="214">
        <v>104707</v>
      </c>
      <c r="F72" s="215">
        <v>1960</v>
      </c>
      <c r="G72" s="52"/>
    </row>
    <row r="73" spans="2:7" s="5" customFormat="1" ht="10.5" customHeight="1">
      <c r="B73" s="227" t="s">
        <v>271</v>
      </c>
      <c r="C73" s="222" t="s">
        <v>254</v>
      </c>
      <c r="D73" s="232" t="s">
        <v>225</v>
      </c>
      <c r="E73" s="214">
        <v>90213</v>
      </c>
      <c r="F73" s="215">
        <v>1689</v>
      </c>
      <c r="G73" s="52"/>
    </row>
    <row r="74" spans="2:7" s="5" customFormat="1" ht="10.5" customHeight="1">
      <c r="B74" s="227">
        <v>41</v>
      </c>
      <c r="C74" s="222" t="s">
        <v>455</v>
      </c>
      <c r="D74" s="232" t="s">
        <v>225</v>
      </c>
      <c r="E74" s="214">
        <v>309978</v>
      </c>
      <c r="F74" s="215">
        <v>9299</v>
      </c>
      <c r="G74" s="52"/>
    </row>
    <row r="75" spans="2:7" s="5" customFormat="1" ht="10.5" customHeight="1">
      <c r="B75" s="227">
        <v>42</v>
      </c>
      <c r="C75" s="222" t="s">
        <v>290</v>
      </c>
      <c r="D75" s="232" t="s">
        <v>225</v>
      </c>
      <c r="E75" s="214">
        <v>130894</v>
      </c>
      <c r="F75" s="215">
        <v>7618</v>
      </c>
      <c r="G75" s="52"/>
    </row>
    <row r="76" spans="2:7" s="5" customFormat="1" ht="10.5" customHeight="1">
      <c r="B76" s="227">
        <v>43</v>
      </c>
      <c r="C76" s="222" t="s">
        <v>2</v>
      </c>
      <c r="D76" s="232" t="s">
        <v>225</v>
      </c>
      <c r="E76" s="214">
        <v>1729128</v>
      </c>
      <c r="F76" s="215">
        <v>58306</v>
      </c>
      <c r="G76" s="52"/>
    </row>
    <row r="77" spans="2:7" s="5" customFormat="1" ht="10.5" customHeight="1">
      <c r="B77" s="227">
        <v>44</v>
      </c>
      <c r="C77" s="222" t="s">
        <v>3</v>
      </c>
      <c r="D77" s="232" t="s">
        <v>0</v>
      </c>
      <c r="E77" s="214">
        <v>86162756</v>
      </c>
      <c r="F77" s="215">
        <v>108565</v>
      </c>
      <c r="G77" s="52"/>
    </row>
    <row r="78" spans="2:7" s="5" customFormat="1" ht="10.5" customHeight="1">
      <c r="B78" s="227">
        <v>45</v>
      </c>
      <c r="C78" s="222" t="s">
        <v>291</v>
      </c>
      <c r="D78" s="232" t="s">
        <v>225</v>
      </c>
      <c r="E78" s="214">
        <v>90587</v>
      </c>
      <c r="F78" s="215">
        <v>5098</v>
      </c>
      <c r="G78" s="52"/>
    </row>
    <row r="79" spans="2:7" s="5" customFormat="1" ht="10.5" customHeight="1">
      <c r="B79" s="227" t="s">
        <v>279</v>
      </c>
      <c r="C79" s="222" t="s">
        <v>292</v>
      </c>
      <c r="D79" s="232" t="s">
        <v>225</v>
      </c>
      <c r="E79" s="214">
        <v>348093</v>
      </c>
      <c r="F79" s="215">
        <v>6516</v>
      </c>
      <c r="G79" s="52"/>
    </row>
    <row r="80" spans="2:7" s="5" customFormat="1" ht="10.5" customHeight="1">
      <c r="B80" s="227" t="s">
        <v>264</v>
      </c>
      <c r="C80" s="222" t="s">
        <v>255</v>
      </c>
      <c r="D80" s="232" t="s">
        <v>225</v>
      </c>
      <c r="E80" s="214">
        <v>345527</v>
      </c>
      <c r="F80" s="215">
        <v>6468</v>
      </c>
      <c r="G80" s="52"/>
    </row>
    <row r="81" spans="2:7" s="5" customFormat="1" ht="10.5" customHeight="1">
      <c r="B81" s="227" t="s">
        <v>280</v>
      </c>
      <c r="C81" s="222" t="s">
        <v>256</v>
      </c>
      <c r="D81" s="232" t="s">
        <v>225</v>
      </c>
      <c r="E81" s="214">
        <v>49992</v>
      </c>
      <c r="F81" s="215">
        <v>1872</v>
      </c>
      <c r="G81" s="52"/>
    </row>
    <row r="82" spans="2:7" s="5" customFormat="1" ht="10.5" customHeight="1">
      <c r="B82" s="227" t="s">
        <v>264</v>
      </c>
      <c r="C82" s="222" t="s">
        <v>257</v>
      </c>
      <c r="D82" s="232" t="s">
        <v>225</v>
      </c>
      <c r="E82" s="214">
        <v>344814</v>
      </c>
      <c r="F82" s="215">
        <v>12910</v>
      </c>
      <c r="G82" s="52"/>
    </row>
    <row r="83" spans="2:7" s="5" customFormat="1" ht="10.5" customHeight="1">
      <c r="B83" s="227" t="s">
        <v>267</v>
      </c>
      <c r="C83" s="222" t="s">
        <v>258</v>
      </c>
      <c r="D83" s="232" t="s">
        <v>225</v>
      </c>
      <c r="E83" s="214">
        <v>251009</v>
      </c>
      <c r="F83" s="215">
        <v>9398</v>
      </c>
      <c r="G83" s="52"/>
    </row>
    <row r="84" spans="2:7" s="5" customFormat="1" ht="10.5" customHeight="1">
      <c r="B84" s="227">
        <v>48</v>
      </c>
      <c r="C84" s="222" t="s">
        <v>479</v>
      </c>
      <c r="D84" s="232" t="s">
        <v>260</v>
      </c>
      <c r="E84" s="214">
        <v>166115</v>
      </c>
      <c r="F84" s="215">
        <v>25914</v>
      </c>
      <c r="G84" s="52"/>
    </row>
    <row r="85" spans="2:7" s="5" customFormat="1" ht="10.5" customHeight="1">
      <c r="B85" s="227">
        <v>49</v>
      </c>
      <c r="C85" s="222" t="s">
        <v>293</v>
      </c>
      <c r="D85" s="232" t="s">
        <v>260</v>
      </c>
      <c r="E85" s="214">
        <v>186464</v>
      </c>
      <c r="F85" s="215">
        <v>29088</v>
      </c>
      <c r="G85" s="52"/>
    </row>
    <row r="86" spans="2:7" s="5" customFormat="1" ht="10.5" customHeight="1">
      <c r="B86" s="227">
        <v>50</v>
      </c>
      <c r="C86" s="222" t="s">
        <v>7</v>
      </c>
      <c r="D86" s="232" t="s">
        <v>225</v>
      </c>
      <c r="E86" s="214">
        <v>3754034</v>
      </c>
      <c r="F86" s="215">
        <v>5406</v>
      </c>
      <c r="G86" s="52"/>
    </row>
    <row r="87" spans="2:7" s="5" customFormat="1" ht="10.5" customHeight="1">
      <c r="B87" s="228" t="s">
        <v>281</v>
      </c>
      <c r="C87" s="223" t="s">
        <v>8</v>
      </c>
      <c r="D87" s="233" t="s">
        <v>225</v>
      </c>
      <c r="E87" s="214">
        <v>759894197</v>
      </c>
      <c r="F87" s="215">
        <v>328273</v>
      </c>
      <c r="G87" s="52"/>
    </row>
    <row r="88" spans="2:7" s="5" customFormat="1" ht="10.5" customHeight="1">
      <c r="B88" s="228" t="s">
        <v>264</v>
      </c>
      <c r="C88" s="223" t="s">
        <v>261</v>
      </c>
      <c r="D88" s="233" t="s">
        <v>225</v>
      </c>
      <c r="E88" s="17">
        <v>9896775</v>
      </c>
      <c r="F88" s="18">
        <v>4275</v>
      </c>
      <c r="G88" s="218" t="s">
        <v>33</v>
      </c>
    </row>
    <row r="89" spans="2:7" s="5" customFormat="1" ht="10.5" customHeight="1">
      <c r="B89" s="228">
        <v>52</v>
      </c>
      <c r="C89" s="223" t="s">
        <v>443</v>
      </c>
      <c r="D89" s="233" t="s">
        <v>225</v>
      </c>
      <c r="E89" s="17">
        <v>159032</v>
      </c>
      <c r="F89" s="18">
        <v>1508</v>
      </c>
      <c r="G89" s="52"/>
    </row>
    <row r="90" spans="2:7" s="5" customFormat="1" ht="10.5" customHeight="1">
      <c r="B90" s="228">
        <v>53</v>
      </c>
      <c r="C90" s="326" t="s">
        <v>480</v>
      </c>
      <c r="D90" s="233" t="s">
        <v>225</v>
      </c>
      <c r="E90" s="17">
        <v>182650</v>
      </c>
      <c r="F90" s="18">
        <v>2323</v>
      </c>
      <c r="G90" s="218"/>
    </row>
    <row r="91" spans="2:7" s="5" customFormat="1" ht="10.5" customHeight="1">
      <c r="B91" s="229">
        <v>54</v>
      </c>
      <c r="C91" s="226" t="s">
        <v>184</v>
      </c>
      <c r="D91" s="234" t="s">
        <v>225</v>
      </c>
      <c r="E91" s="20">
        <v>364899</v>
      </c>
      <c r="F91" s="21">
        <v>525</v>
      </c>
      <c r="G91" s="52"/>
    </row>
    <row r="92" spans="2:7" s="5" customFormat="1" ht="6" customHeight="1">
      <c r="B92" s="188"/>
      <c r="C92" s="224"/>
      <c r="D92" s="235"/>
      <c r="E92" s="13"/>
      <c r="F92" s="13"/>
      <c r="G92" s="53"/>
    </row>
    <row r="93" spans="2:7" s="5" customFormat="1" ht="11.25" customHeight="1">
      <c r="B93" s="188"/>
      <c r="C93" s="10"/>
      <c r="D93" s="236" t="s">
        <v>85</v>
      </c>
      <c r="E93" s="13"/>
      <c r="F93" s="43">
        <f>SUM(F14:F91)</f>
        <v>7937928</v>
      </c>
      <c r="G93" s="220"/>
    </row>
    <row r="94" spans="2:7" s="5" customFormat="1" ht="2.25" customHeight="1">
      <c r="B94" s="188"/>
      <c r="C94" s="199"/>
      <c r="D94" s="236"/>
      <c r="E94" s="13"/>
      <c r="F94" s="200"/>
      <c r="G94" s="53"/>
    </row>
    <row r="95" spans="2:7" s="5" customFormat="1" ht="11.25" customHeight="1">
      <c r="B95" s="188"/>
      <c r="C95" s="199" t="s">
        <v>309</v>
      </c>
      <c r="D95" s="236"/>
      <c r="E95" s="13"/>
      <c r="F95" s="200">
        <v>42607</v>
      </c>
      <c r="G95" s="53"/>
    </row>
    <row r="96" spans="2:7" s="5" customFormat="1" ht="11.25" customHeight="1">
      <c r="B96" s="188"/>
      <c r="C96" s="199" t="s">
        <v>295</v>
      </c>
      <c r="D96" s="236"/>
      <c r="E96" s="13"/>
      <c r="F96" s="200">
        <v>12815</v>
      </c>
      <c r="G96" s="53"/>
    </row>
    <row r="97" spans="2:7" s="5" customFormat="1" ht="11.25" customHeight="1">
      <c r="B97" s="188"/>
      <c r="C97" s="199" t="s">
        <v>318</v>
      </c>
      <c r="F97" s="200">
        <v>38200</v>
      </c>
      <c r="G97" s="239"/>
    </row>
    <row r="98" spans="2:7" s="5" customFormat="1" ht="11.25" customHeight="1">
      <c r="B98" s="188"/>
      <c r="C98" s="199" t="s">
        <v>294</v>
      </c>
      <c r="D98" s="236"/>
      <c r="E98" s="13"/>
      <c r="F98" s="200">
        <v>3959305</v>
      </c>
      <c r="G98" s="53"/>
    </row>
    <row r="99" spans="2:7" s="5" customFormat="1" ht="2.25" customHeight="1">
      <c r="B99" s="188"/>
      <c r="C99" s="199"/>
      <c r="D99" s="236"/>
      <c r="E99" s="13"/>
      <c r="F99" s="200"/>
      <c r="G99" s="53"/>
    </row>
    <row r="100" spans="2:7" s="5" customFormat="1" ht="22.5" customHeight="1">
      <c r="B100" s="188"/>
      <c r="C100" s="10" t="s">
        <v>110</v>
      </c>
      <c r="D100" s="236"/>
      <c r="E100" s="13"/>
      <c r="F100" s="200"/>
      <c r="G100" s="53"/>
    </row>
    <row r="101" spans="2:7" s="5" customFormat="1" ht="10.5" customHeight="1">
      <c r="B101" s="188"/>
      <c r="C101" s="199" t="s">
        <v>203</v>
      </c>
      <c r="D101" s="236"/>
      <c r="E101" s="13"/>
      <c r="F101" s="200">
        <v>1268730</v>
      </c>
      <c r="G101" s="239" t="s">
        <v>297</v>
      </c>
    </row>
    <row r="102" spans="2:7" s="5" customFormat="1" ht="10.5" customHeight="1">
      <c r="B102" s="188"/>
      <c r="C102" s="199" t="s">
        <v>112</v>
      </c>
      <c r="D102" s="236"/>
      <c r="E102" s="13"/>
      <c r="F102" s="200">
        <v>30546</v>
      </c>
      <c r="G102" s="52"/>
    </row>
    <row r="103" spans="2:7" s="5" customFormat="1" ht="10.5" customHeight="1">
      <c r="B103" s="188"/>
      <c r="C103" s="199" t="s">
        <v>321</v>
      </c>
      <c r="D103" s="236"/>
      <c r="E103" s="13"/>
      <c r="F103" s="201">
        <v>1412387</v>
      </c>
      <c r="G103" s="52"/>
    </row>
    <row r="104" spans="2:7" s="5" customFormat="1" ht="2.25" customHeight="1">
      <c r="B104" s="188"/>
      <c r="C104" s="199"/>
      <c r="D104" s="236"/>
      <c r="E104" s="13"/>
      <c r="F104" s="200"/>
      <c r="G104" s="52"/>
    </row>
    <row r="105" spans="2:8" s="5" customFormat="1" ht="10.5" customHeight="1">
      <c r="B105" s="188"/>
      <c r="C105" s="10"/>
      <c r="D105" s="237" t="s">
        <v>89</v>
      </c>
      <c r="E105" s="13"/>
      <c r="F105" s="192">
        <f>SUM(F93:F103)</f>
        <v>14702518</v>
      </c>
      <c r="G105" s="53"/>
      <c r="H105" s="50"/>
    </row>
    <row r="106" spans="2:7" s="5" customFormat="1" ht="3" customHeight="1">
      <c r="B106" s="34"/>
      <c r="C106" s="10"/>
      <c r="D106" s="236"/>
      <c r="E106" s="13"/>
      <c r="F106" s="43"/>
      <c r="G106" s="52"/>
    </row>
    <row r="107" spans="2:7" s="5" customFormat="1" ht="30" customHeight="1">
      <c r="B107" s="240" t="s">
        <v>26</v>
      </c>
      <c r="C107" s="392" t="s">
        <v>322</v>
      </c>
      <c r="D107" s="392"/>
      <c r="E107" s="392"/>
      <c r="F107" s="392"/>
      <c r="G107" s="301" t="s">
        <v>133</v>
      </c>
    </row>
    <row r="108" spans="2:7" s="5" customFormat="1" ht="4.5" customHeight="1">
      <c r="B108" s="216"/>
      <c r="C108" s="7"/>
      <c r="D108" s="241"/>
      <c r="E108" s="15"/>
      <c r="F108" s="15">
        <f>D108-E108</f>
        <v>0</v>
      </c>
      <c r="G108" s="52"/>
    </row>
    <row r="109" spans="2:7" s="5" customFormat="1" ht="11.25">
      <c r="B109" s="29" t="s">
        <v>402</v>
      </c>
      <c r="C109" s="7"/>
      <c r="D109" s="53"/>
      <c r="E109" s="15"/>
      <c r="F109" s="15"/>
      <c r="G109" s="52"/>
    </row>
    <row r="110" spans="2:7" s="5" customFormat="1" ht="9">
      <c r="B110" s="216"/>
      <c r="C110" s="7"/>
      <c r="D110" s="53"/>
      <c r="E110" s="15"/>
      <c r="F110" s="15"/>
      <c r="G110" s="52"/>
    </row>
    <row r="111" spans="2:10" s="67" customFormat="1" ht="36" customHeight="1">
      <c r="B111" s="125"/>
      <c r="C111" s="339" t="s">
        <v>489</v>
      </c>
      <c r="D111" s="339"/>
      <c r="E111" s="339"/>
      <c r="F111" s="339"/>
      <c r="G111" s="339"/>
      <c r="H111" s="339"/>
      <c r="J111" s="68"/>
    </row>
    <row r="112" spans="2:16" s="7" customFormat="1" ht="4.5" customHeight="1">
      <c r="B112" s="216"/>
      <c r="D112" s="8"/>
      <c r="E112" s="9"/>
      <c r="F112" s="3"/>
      <c r="G112" s="4"/>
      <c r="H112" s="4"/>
      <c r="I112" s="52"/>
      <c r="J112" s="5"/>
      <c r="K112" s="5"/>
      <c r="L112" s="5"/>
      <c r="M112" s="5"/>
      <c r="N112" s="5"/>
      <c r="O112" s="5"/>
      <c r="P112" s="5"/>
    </row>
    <row r="113" spans="2:16" s="7" customFormat="1" ht="24" customHeight="1">
      <c r="B113" s="51" t="s">
        <v>33</v>
      </c>
      <c r="C113" s="360" t="s">
        <v>509</v>
      </c>
      <c r="D113" s="360"/>
      <c r="E113" s="360"/>
      <c r="F113" s="360"/>
      <c r="G113" s="360"/>
      <c r="I113" s="202"/>
      <c r="J113" s="5"/>
      <c r="K113" s="5"/>
      <c r="L113" s="5"/>
      <c r="M113" s="5"/>
      <c r="N113" s="5"/>
      <c r="O113" s="5"/>
      <c r="P113" s="5"/>
    </row>
    <row r="114" spans="2:14" s="7" customFormat="1" ht="45.75" customHeight="1">
      <c r="B114" s="51" t="s">
        <v>133</v>
      </c>
      <c r="C114" s="360" t="s">
        <v>522</v>
      </c>
      <c r="D114" s="360"/>
      <c r="E114" s="360"/>
      <c r="F114" s="360"/>
      <c r="G114" s="360"/>
      <c r="H114" s="202"/>
      <c r="I114" s="5"/>
      <c r="J114" s="5"/>
      <c r="K114" s="5"/>
      <c r="L114" s="5"/>
      <c r="M114" s="5"/>
      <c r="N114" s="5"/>
    </row>
    <row r="115" spans="2:14" s="7" customFormat="1" ht="9">
      <c r="B115" s="216"/>
      <c r="D115" s="53"/>
      <c r="E115" s="4"/>
      <c r="F115" s="4"/>
      <c r="G115" s="52"/>
      <c r="H115" s="5"/>
      <c r="I115" s="5"/>
      <c r="J115" s="5"/>
      <c r="K115" s="5"/>
      <c r="L115" s="5"/>
      <c r="M115" s="5"/>
      <c r="N115" s="5"/>
    </row>
    <row r="116" spans="2:14" s="7" customFormat="1" ht="9">
      <c r="B116" s="216"/>
      <c r="I116" s="5"/>
      <c r="J116" s="5"/>
      <c r="K116" s="5"/>
      <c r="L116" s="5"/>
      <c r="M116" s="5"/>
      <c r="N116" s="5"/>
    </row>
    <row r="117" spans="2:14" s="7" customFormat="1" ht="9">
      <c r="B117" s="216"/>
      <c r="D117" s="53"/>
      <c r="E117" s="4"/>
      <c r="F117" s="4"/>
      <c r="G117" s="52"/>
      <c r="H117" s="5"/>
      <c r="I117" s="5"/>
      <c r="J117" s="5"/>
      <c r="K117" s="5"/>
      <c r="L117" s="5"/>
      <c r="M117" s="5"/>
      <c r="N117" s="5"/>
    </row>
    <row r="118" spans="2:14" s="7" customFormat="1" ht="9">
      <c r="B118" s="216"/>
      <c r="D118" s="53"/>
      <c r="E118" s="4"/>
      <c r="F118" s="4"/>
      <c r="G118" s="52"/>
      <c r="H118" s="5"/>
      <c r="I118" s="5"/>
      <c r="J118" s="5"/>
      <c r="K118" s="5"/>
      <c r="L118" s="5"/>
      <c r="M118" s="5"/>
      <c r="N118" s="5"/>
    </row>
    <row r="119" spans="2:14" s="7" customFormat="1" ht="9">
      <c r="B119" s="216"/>
      <c r="D119" s="53"/>
      <c r="E119" s="4"/>
      <c r="F119" s="4"/>
      <c r="G119" s="52"/>
      <c r="H119" s="5"/>
      <c r="I119" s="5"/>
      <c r="J119" s="5"/>
      <c r="K119" s="5"/>
      <c r="L119" s="5"/>
      <c r="M119" s="5"/>
      <c r="N119" s="5"/>
    </row>
    <row r="120" spans="2:14" s="7" customFormat="1" ht="9">
      <c r="B120" s="216"/>
      <c r="D120" s="53"/>
      <c r="E120" s="4"/>
      <c r="F120" s="4"/>
      <c r="G120" s="52"/>
      <c r="H120" s="5"/>
      <c r="I120" s="5"/>
      <c r="J120" s="5"/>
      <c r="K120" s="5"/>
      <c r="L120" s="5"/>
      <c r="M120" s="5"/>
      <c r="N120" s="5"/>
    </row>
    <row r="121" spans="2:14" s="7" customFormat="1" ht="9">
      <c r="B121" s="216"/>
      <c r="D121" s="53"/>
      <c r="E121" s="4"/>
      <c r="F121" s="4"/>
      <c r="G121" s="52"/>
      <c r="H121" s="5"/>
      <c r="I121" s="5"/>
      <c r="J121" s="5"/>
      <c r="K121" s="5"/>
      <c r="L121" s="5"/>
      <c r="M121" s="5"/>
      <c r="N121" s="5"/>
    </row>
    <row r="122" spans="2:14" s="7" customFormat="1" ht="9">
      <c r="B122" s="216"/>
      <c r="D122" s="53"/>
      <c r="E122" s="4"/>
      <c r="F122" s="4"/>
      <c r="G122" s="52"/>
      <c r="H122" s="5"/>
      <c r="I122" s="5"/>
      <c r="J122" s="5"/>
      <c r="K122" s="5"/>
      <c r="L122" s="5"/>
      <c r="M122" s="5"/>
      <c r="N122" s="5"/>
    </row>
    <row r="123" spans="2:14" s="7" customFormat="1" ht="9">
      <c r="B123" s="216"/>
      <c r="D123" s="53"/>
      <c r="E123" s="4"/>
      <c r="F123" s="4"/>
      <c r="G123" s="52"/>
      <c r="H123" s="5"/>
      <c r="I123" s="5"/>
      <c r="J123" s="5"/>
      <c r="K123" s="5"/>
      <c r="L123" s="5"/>
      <c r="M123" s="5"/>
      <c r="N123" s="5"/>
    </row>
    <row r="124" spans="2:14" s="7" customFormat="1" ht="9">
      <c r="B124" s="216"/>
      <c r="D124" s="53"/>
      <c r="E124" s="4"/>
      <c r="F124" s="4"/>
      <c r="G124" s="52"/>
      <c r="H124" s="5"/>
      <c r="I124" s="5"/>
      <c r="J124" s="5"/>
      <c r="K124" s="5"/>
      <c r="L124" s="5"/>
      <c r="M124" s="5"/>
      <c r="N124" s="5"/>
    </row>
    <row r="125" spans="2:14" s="7" customFormat="1" ht="9">
      <c r="B125" s="216"/>
      <c r="D125" s="53"/>
      <c r="E125" s="4"/>
      <c r="F125" s="4"/>
      <c r="G125" s="52"/>
      <c r="H125" s="5"/>
      <c r="I125" s="5"/>
      <c r="J125" s="5"/>
      <c r="K125" s="5"/>
      <c r="L125" s="5"/>
      <c r="M125" s="5"/>
      <c r="N125" s="5"/>
    </row>
    <row r="126" spans="2:14" s="7" customFormat="1" ht="9">
      <c r="B126" s="216"/>
      <c r="D126" s="53"/>
      <c r="E126" s="4"/>
      <c r="F126" s="4"/>
      <c r="G126" s="52"/>
      <c r="H126" s="5"/>
      <c r="I126" s="5"/>
      <c r="J126" s="5"/>
      <c r="K126" s="5"/>
      <c r="L126" s="5"/>
      <c r="M126" s="5"/>
      <c r="N126" s="5"/>
    </row>
    <row r="127" spans="2:14" s="7" customFormat="1" ht="9">
      <c r="B127" s="216"/>
      <c r="D127" s="53"/>
      <c r="E127" s="4"/>
      <c r="F127" s="4"/>
      <c r="G127" s="52"/>
      <c r="H127" s="5"/>
      <c r="I127" s="5"/>
      <c r="J127" s="5"/>
      <c r="K127" s="5"/>
      <c r="L127" s="5"/>
      <c r="M127" s="5"/>
      <c r="N127" s="5"/>
    </row>
    <row r="128" spans="2:14" s="7" customFormat="1" ht="9">
      <c r="B128" s="216"/>
      <c r="D128" s="53"/>
      <c r="E128" s="4"/>
      <c r="F128" s="4"/>
      <c r="G128" s="52"/>
      <c r="H128" s="5"/>
      <c r="I128" s="5"/>
      <c r="J128" s="5"/>
      <c r="K128" s="5"/>
      <c r="L128" s="5"/>
      <c r="M128" s="5"/>
      <c r="N128" s="5"/>
    </row>
    <row r="129" spans="2:14" s="7" customFormat="1" ht="9">
      <c r="B129" s="216"/>
      <c r="D129" s="53"/>
      <c r="E129" s="4"/>
      <c r="F129" s="4"/>
      <c r="G129" s="52"/>
      <c r="H129" s="5"/>
      <c r="I129" s="5"/>
      <c r="J129" s="5"/>
      <c r="K129" s="5"/>
      <c r="L129" s="5"/>
      <c r="M129" s="5"/>
      <c r="N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9">
      <c r="B132" s="21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sheetData>
  <sheetProtection/>
  <mergeCells count="10">
    <mergeCell ref="C114:G114"/>
    <mergeCell ref="C107:F107"/>
    <mergeCell ref="C3:F3"/>
    <mergeCell ref="B5:B7"/>
    <mergeCell ref="C5:C7"/>
    <mergeCell ref="D5:D7"/>
    <mergeCell ref="E5:F5"/>
    <mergeCell ref="E6:E7"/>
    <mergeCell ref="C111:H111"/>
    <mergeCell ref="C113:G113"/>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9" min="1" max="6" man="1"/>
  </rowBreaks>
</worksheet>
</file>

<file path=xl/worksheets/sheet43.xml><?xml version="1.0" encoding="utf-8"?>
<worksheet xmlns="http://schemas.openxmlformats.org/spreadsheetml/2006/main" xmlns:r="http://schemas.openxmlformats.org/officeDocument/2006/relationships">
  <dimension ref="A2:AE197"/>
  <sheetViews>
    <sheetView showZeros="0" zoomScaleSheetLayoutView="145" zoomScalePageLayoutView="0" workbookViewId="0" topLeftCell="A1">
      <selection activeCell="C132" sqref="C132"/>
    </sheetView>
  </sheetViews>
  <sheetFormatPr defaultColWidth="11.421875" defaultRowHeight="15"/>
  <cols>
    <col min="1" max="1" width="3.57421875" style="6" customWidth="1"/>
    <col min="2" max="2" width="6.140625" style="7" customWidth="1"/>
    <col min="3" max="3" width="49.421875" style="7" customWidth="1"/>
    <col min="4" max="4" width="8.57421875" style="53" customWidth="1"/>
    <col min="5" max="5" width="10.140625" style="4" customWidth="1"/>
    <col min="6" max="6" width="11.00390625" style="4" customWidth="1"/>
    <col min="7" max="7" width="2.00390625" style="52" customWidth="1"/>
    <col min="8" max="8" width="1.1484375" style="5" customWidth="1"/>
    <col min="9" max="14" width="11.421875" style="5" customWidth="1"/>
    <col min="15" max="16384" width="11.421875" style="6" customWidth="1"/>
  </cols>
  <sheetData>
    <row r="2" spans="2:3" ht="12.75">
      <c r="B2" s="2" t="s">
        <v>28</v>
      </c>
      <c r="C2" s="33">
        <v>1891</v>
      </c>
    </row>
    <row r="3" spans="2:6" ht="31.5" customHeight="1">
      <c r="B3" s="2" t="s">
        <v>27</v>
      </c>
      <c r="C3" s="362" t="s">
        <v>324</v>
      </c>
      <c r="D3" s="362" t="s">
        <v>202</v>
      </c>
      <c r="E3" s="362" t="s">
        <v>202</v>
      </c>
      <c r="F3" s="362" t="s">
        <v>202</v>
      </c>
    </row>
    <row r="4" ht="3.75" customHeight="1"/>
    <row r="5" spans="1:15" s="5" customFormat="1" ht="12" customHeight="1">
      <c r="A5" s="6"/>
      <c r="B5" s="389" t="s">
        <v>215</v>
      </c>
      <c r="C5" s="375" t="s">
        <v>72</v>
      </c>
      <c r="D5" s="364" t="s">
        <v>97</v>
      </c>
      <c r="E5" s="380" t="s">
        <v>99</v>
      </c>
      <c r="F5" s="381"/>
      <c r="G5" s="52"/>
      <c r="O5" s="6"/>
    </row>
    <row r="6" spans="1:15" s="5" customFormat="1" ht="12" customHeight="1">
      <c r="A6" s="6"/>
      <c r="B6" s="390"/>
      <c r="C6" s="376"/>
      <c r="D6" s="364"/>
      <c r="E6" s="378" t="s">
        <v>74</v>
      </c>
      <c r="F6" s="152" t="s">
        <v>98</v>
      </c>
      <c r="G6" s="52"/>
      <c r="O6" s="6"/>
    </row>
    <row r="7" spans="1:15" s="5" customFormat="1" ht="12" customHeight="1">
      <c r="A7" s="6"/>
      <c r="B7" s="391"/>
      <c r="C7" s="377"/>
      <c r="D7" s="364"/>
      <c r="E7" s="379"/>
      <c r="F7" s="153" t="s">
        <v>75</v>
      </c>
      <c r="G7" s="52"/>
      <c r="O7" s="6"/>
    </row>
    <row r="8" spans="1:15" s="5" customFormat="1" ht="0.75" customHeight="1">
      <c r="A8" s="6"/>
      <c r="B8" s="225"/>
      <c r="C8" s="45"/>
      <c r="D8" s="231"/>
      <c r="E8" s="48"/>
      <c r="F8" s="49"/>
      <c r="G8" s="52"/>
      <c r="O8" s="6"/>
    </row>
    <row r="9" spans="1:15" s="5" customFormat="1" ht="22.5" customHeight="1">
      <c r="A9" s="6"/>
      <c r="B9" s="243"/>
      <c r="C9" s="246" t="s">
        <v>326</v>
      </c>
      <c r="D9" s="244"/>
      <c r="E9" s="397" t="s">
        <v>325</v>
      </c>
      <c r="F9" s="398"/>
      <c r="G9" s="52"/>
      <c r="O9" s="6"/>
    </row>
    <row r="10" spans="2:7" s="5" customFormat="1" ht="10.5" customHeight="1">
      <c r="B10" s="245" t="s">
        <v>265</v>
      </c>
      <c r="C10" s="223" t="s">
        <v>216</v>
      </c>
      <c r="D10" s="233" t="s">
        <v>192</v>
      </c>
      <c r="E10" s="17">
        <v>1216</v>
      </c>
      <c r="F10" s="18" t="s">
        <v>93</v>
      </c>
      <c r="G10" s="52"/>
    </row>
    <row r="11" spans="2:7" s="5" customFormat="1" ht="10.5" customHeight="1">
      <c r="B11" s="227" t="s">
        <v>262</v>
      </c>
      <c r="C11" s="222" t="s">
        <v>217</v>
      </c>
      <c r="D11" s="232" t="s">
        <v>192</v>
      </c>
      <c r="E11" s="214">
        <v>2199</v>
      </c>
      <c r="F11" s="215" t="s">
        <v>93</v>
      </c>
      <c r="G11" s="52"/>
    </row>
    <row r="12" spans="2:7" s="5" customFormat="1" ht="10.5" customHeight="1">
      <c r="B12" s="238" t="s">
        <v>266</v>
      </c>
      <c r="C12" s="222" t="s">
        <v>521</v>
      </c>
      <c r="D12" s="232" t="s">
        <v>192</v>
      </c>
      <c r="E12" s="214">
        <v>61041</v>
      </c>
      <c r="F12" s="215" t="s">
        <v>93</v>
      </c>
      <c r="G12" s="52"/>
    </row>
    <row r="13" spans="2:7" s="5" customFormat="1" ht="30" customHeight="1">
      <c r="B13" s="227" t="s">
        <v>262</v>
      </c>
      <c r="C13" s="222" t="s">
        <v>476</v>
      </c>
      <c r="D13" s="232" t="s">
        <v>192</v>
      </c>
      <c r="E13" s="214">
        <v>98</v>
      </c>
      <c r="F13" s="215" t="s">
        <v>93</v>
      </c>
      <c r="G13" s="52"/>
    </row>
    <row r="14" spans="2:7" s="5" customFormat="1" ht="10.5" customHeight="1">
      <c r="B14" s="227">
        <v>3</v>
      </c>
      <c r="C14" s="222" t="s">
        <v>520</v>
      </c>
      <c r="D14" s="232" t="s">
        <v>192</v>
      </c>
      <c r="E14" s="214">
        <v>937</v>
      </c>
      <c r="F14" s="215" t="s">
        <v>93</v>
      </c>
      <c r="G14" s="52"/>
    </row>
    <row r="15" spans="2:7" s="5" customFormat="1" ht="10.5" customHeight="1">
      <c r="B15" s="227">
        <v>4</v>
      </c>
      <c r="C15" s="222" t="s">
        <v>9</v>
      </c>
      <c r="D15" s="232" t="s">
        <v>192</v>
      </c>
      <c r="E15" s="214">
        <v>348122</v>
      </c>
      <c r="F15" s="215">
        <v>1771246</v>
      </c>
      <c r="G15" s="52"/>
    </row>
    <row r="16" spans="2:7" s="5" customFormat="1" ht="10.5" customHeight="1">
      <c r="B16" s="227">
        <v>5</v>
      </c>
      <c r="C16" s="222" t="s">
        <v>283</v>
      </c>
      <c r="D16" s="232" t="s">
        <v>192</v>
      </c>
      <c r="E16" s="214">
        <v>9779</v>
      </c>
      <c r="F16" s="215">
        <v>33208</v>
      </c>
      <c r="G16" s="52"/>
    </row>
    <row r="17" spans="2:7" s="5" customFormat="1" ht="10.5" customHeight="1">
      <c r="B17" s="227">
        <v>6</v>
      </c>
      <c r="C17" s="222" t="s">
        <v>5</v>
      </c>
      <c r="D17" s="232" t="s">
        <v>192</v>
      </c>
      <c r="E17" s="214">
        <v>3105</v>
      </c>
      <c r="F17" s="215">
        <v>4732</v>
      </c>
      <c r="G17" s="52"/>
    </row>
    <row r="18" spans="2:7" s="5" customFormat="1" ht="10.5" customHeight="1">
      <c r="B18" s="227">
        <v>7</v>
      </c>
      <c r="C18" s="222" t="s">
        <v>10</v>
      </c>
      <c r="D18" s="232" t="s">
        <v>192</v>
      </c>
      <c r="E18" s="214">
        <v>43</v>
      </c>
      <c r="F18" s="215">
        <v>64</v>
      </c>
      <c r="G18" s="52"/>
    </row>
    <row r="19" spans="2:7" s="5" customFormat="1" ht="10.5" customHeight="1">
      <c r="B19" s="227">
        <v>8</v>
      </c>
      <c r="C19" s="222" t="s">
        <v>4</v>
      </c>
      <c r="D19" s="232" t="s">
        <v>192</v>
      </c>
      <c r="E19" s="214">
        <v>794048</v>
      </c>
      <c r="F19" s="215">
        <v>1334000</v>
      </c>
      <c r="G19" s="52"/>
    </row>
    <row r="20" spans="2:7" s="5" customFormat="1" ht="10.5" customHeight="1">
      <c r="B20" s="227">
        <v>9</v>
      </c>
      <c r="C20" s="222" t="s">
        <v>6</v>
      </c>
      <c r="D20" s="232" t="s">
        <v>192</v>
      </c>
      <c r="E20" s="214">
        <v>9766</v>
      </c>
      <c r="F20" s="215">
        <v>7266</v>
      </c>
      <c r="G20" s="52"/>
    </row>
    <row r="21" spans="2:7" s="5" customFormat="1" ht="10.5" customHeight="1">
      <c r="B21" s="227">
        <v>10</v>
      </c>
      <c r="C21" s="222" t="s">
        <v>220</v>
      </c>
      <c r="D21" s="232" t="s">
        <v>0</v>
      </c>
      <c r="E21" s="214">
        <v>75154</v>
      </c>
      <c r="F21" s="215">
        <v>710205</v>
      </c>
      <c r="G21" s="52"/>
    </row>
    <row r="22" spans="2:7" s="5" customFormat="1" ht="10.5" customHeight="1">
      <c r="B22" s="227">
        <v>11</v>
      </c>
      <c r="C22" s="222" t="s">
        <v>101</v>
      </c>
      <c r="D22" s="232" t="s">
        <v>0</v>
      </c>
      <c r="E22" s="214">
        <v>142231</v>
      </c>
      <c r="F22" s="215">
        <v>238948</v>
      </c>
      <c r="G22" s="52"/>
    </row>
    <row r="23" spans="2:7" s="5" customFormat="1" ht="10.5" customHeight="1">
      <c r="B23" s="227">
        <v>12</v>
      </c>
      <c r="C23" s="222" t="s">
        <v>284</v>
      </c>
      <c r="D23" s="232" t="s">
        <v>0</v>
      </c>
      <c r="E23" s="214">
        <v>31303</v>
      </c>
      <c r="F23" s="215">
        <v>19721</v>
      </c>
      <c r="G23" s="52"/>
    </row>
    <row r="24" spans="2:7" s="5" customFormat="1" ht="10.5" customHeight="1">
      <c r="B24" s="227">
        <v>13</v>
      </c>
      <c r="C24" s="222" t="s">
        <v>221</v>
      </c>
      <c r="D24" s="232" t="s">
        <v>0</v>
      </c>
      <c r="E24" s="214">
        <v>37447</v>
      </c>
      <c r="F24" s="215">
        <v>15728</v>
      </c>
      <c r="G24" s="52"/>
    </row>
    <row r="25" spans="2:7" s="5" customFormat="1" ht="10.5" customHeight="1">
      <c r="B25" s="227">
        <v>14</v>
      </c>
      <c r="C25" s="222" t="s">
        <v>222</v>
      </c>
      <c r="D25" s="232" t="s">
        <v>0</v>
      </c>
      <c r="E25" s="214">
        <v>5091</v>
      </c>
      <c r="F25" s="215">
        <v>6415</v>
      </c>
      <c r="G25" s="52"/>
    </row>
    <row r="26" spans="2:7" s="5" customFormat="1" ht="10.5" customHeight="1">
      <c r="B26" s="227">
        <v>15</v>
      </c>
      <c r="C26" s="222" t="s">
        <v>223</v>
      </c>
      <c r="D26" s="232" t="s">
        <v>0</v>
      </c>
      <c r="E26" s="214">
        <v>203439</v>
      </c>
      <c r="F26" s="215">
        <v>512666</v>
      </c>
      <c r="G26" s="52"/>
    </row>
    <row r="27" spans="2:7" s="5" customFormat="1" ht="10.5" customHeight="1">
      <c r="B27" s="227" t="s">
        <v>263</v>
      </c>
      <c r="C27" s="222" t="s">
        <v>224</v>
      </c>
      <c r="D27" s="232" t="s">
        <v>225</v>
      </c>
      <c r="E27" s="214">
        <v>13656458</v>
      </c>
      <c r="F27" s="215">
        <v>450663</v>
      </c>
      <c r="G27" s="52"/>
    </row>
    <row r="28" spans="2:7" s="5" customFormat="1" ht="21" customHeight="1">
      <c r="B28" s="227" t="s">
        <v>264</v>
      </c>
      <c r="C28" s="222" t="s">
        <v>477</v>
      </c>
      <c r="D28" s="232" t="s">
        <v>225</v>
      </c>
      <c r="E28" s="214">
        <v>3486179</v>
      </c>
      <c r="F28" s="215">
        <v>205406</v>
      </c>
      <c r="G28" s="52"/>
    </row>
    <row r="29" spans="2:7" s="5" customFormat="1" ht="10.5" customHeight="1">
      <c r="B29" s="227" t="s">
        <v>267</v>
      </c>
      <c r="C29" s="222" t="s">
        <v>226</v>
      </c>
      <c r="D29" s="232" t="s">
        <v>225</v>
      </c>
      <c r="E29" s="214">
        <v>906144</v>
      </c>
      <c r="F29" s="215">
        <v>53390</v>
      </c>
      <c r="G29" s="52"/>
    </row>
    <row r="30" spans="2:7" s="5" customFormat="1" ht="10.5" customHeight="1">
      <c r="B30" s="227">
        <v>17</v>
      </c>
      <c r="C30" s="222" t="s">
        <v>227</v>
      </c>
      <c r="D30" s="232" t="s">
        <v>0</v>
      </c>
      <c r="E30" s="214">
        <v>495759</v>
      </c>
      <c r="F30" s="215">
        <v>62465</v>
      </c>
      <c r="G30" s="52"/>
    </row>
    <row r="31" spans="2:7" s="5" customFormat="1" ht="10.5" customHeight="1">
      <c r="B31" s="227">
        <v>18</v>
      </c>
      <c r="C31" s="222" t="s">
        <v>228</v>
      </c>
      <c r="D31" s="232" t="s">
        <v>79</v>
      </c>
      <c r="E31" s="214">
        <v>1001085</v>
      </c>
      <c r="F31" s="215">
        <v>42046</v>
      </c>
      <c r="G31" s="52"/>
    </row>
    <row r="32" spans="2:7" s="5" customFormat="1" ht="10.5" customHeight="1">
      <c r="B32" s="227">
        <v>19</v>
      </c>
      <c r="C32" s="222" t="s">
        <v>12</v>
      </c>
      <c r="D32" s="232" t="s">
        <v>0</v>
      </c>
      <c r="E32" s="214">
        <v>1754</v>
      </c>
      <c r="F32" s="215">
        <v>4419</v>
      </c>
      <c r="G32" s="52"/>
    </row>
    <row r="33" spans="2:7" s="5" customFormat="1" ht="10.5" customHeight="1">
      <c r="B33" s="227">
        <v>20</v>
      </c>
      <c r="C33" s="222" t="s">
        <v>285</v>
      </c>
      <c r="D33" s="232" t="s">
        <v>0</v>
      </c>
      <c r="E33" s="214">
        <v>574</v>
      </c>
      <c r="F33" s="215">
        <v>1085</v>
      </c>
      <c r="G33" s="52"/>
    </row>
    <row r="34" spans="2:7" s="5" customFormat="1" ht="10.5" customHeight="1">
      <c r="B34" s="227">
        <v>21</v>
      </c>
      <c r="C34" s="222" t="s">
        <v>48</v>
      </c>
      <c r="D34" s="232" t="s">
        <v>0</v>
      </c>
      <c r="E34" s="214">
        <v>10259</v>
      </c>
      <c r="F34" s="215">
        <v>6463</v>
      </c>
      <c r="G34" s="52"/>
    </row>
    <row r="35" spans="2:7" s="5" customFormat="1" ht="10.5" customHeight="1">
      <c r="B35" s="227">
        <v>22</v>
      </c>
      <c r="C35" s="222" t="s">
        <v>1</v>
      </c>
      <c r="D35" s="232" t="s">
        <v>0</v>
      </c>
      <c r="E35" s="214">
        <v>193124</v>
      </c>
      <c r="F35" s="215">
        <v>24334</v>
      </c>
      <c r="G35" s="52"/>
    </row>
    <row r="36" spans="2:7" s="5" customFormat="1" ht="10.5" customHeight="1">
      <c r="B36" s="227">
        <v>23</v>
      </c>
      <c r="C36" s="222" t="s">
        <v>14</v>
      </c>
      <c r="D36" s="232" t="s">
        <v>225</v>
      </c>
      <c r="E36" s="214">
        <v>24775</v>
      </c>
      <c r="F36" s="215">
        <v>1115</v>
      </c>
      <c r="G36" s="52"/>
    </row>
    <row r="37" spans="2:7" s="5" customFormat="1" ht="10.5" customHeight="1">
      <c r="B37" s="227" t="s">
        <v>268</v>
      </c>
      <c r="C37" s="222" t="s">
        <v>229</v>
      </c>
      <c r="D37" s="232" t="s">
        <v>0</v>
      </c>
      <c r="E37" s="214">
        <v>21210</v>
      </c>
      <c r="F37" s="215">
        <v>5345</v>
      </c>
      <c r="G37" s="52"/>
    </row>
    <row r="38" spans="2:7" s="5" customFormat="1" ht="10.5" customHeight="1">
      <c r="B38" s="227" t="s">
        <v>264</v>
      </c>
      <c r="C38" s="222" t="s">
        <v>230</v>
      </c>
      <c r="D38" s="232" t="s">
        <v>0</v>
      </c>
      <c r="E38" s="214">
        <v>2211</v>
      </c>
      <c r="F38" s="215">
        <v>557</v>
      </c>
      <c r="G38" s="52"/>
    </row>
    <row r="39" spans="2:7" s="5" customFormat="1" ht="22.5" customHeight="1">
      <c r="B39" s="227" t="s">
        <v>269</v>
      </c>
      <c r="C39" s="222" t="s">
        <v>231</v>
      </c>
      <c r="D39" s="232" t="s">
        <v>0</v>
      </c>
      <c r="E39" s="214">
        <v>9169</v>
      </c>
      <c r="F39" s="215">
        <v>1155</v>
      </c>
      <c r="G39" s="52"/>
    </row>
    <row r="40" spans="2:7" s="5" customFormat="1" ht="10.5" customHeight="1">
      <c r="B40" s="227" t="s">
        <v>264</v>
      </c>
      <c r="C40" s="222" t="s">
        <v>120</v>
      </c>
      <c r="D40" s="232" t="s">
        <v>0</v>
      </c>
      <c r="E40" s="214">
        <v>104844</v>
      </c>
      <c r="F40" s="215">
        <v>6920</v>
      </c>
      <c r="G40" s="52"/>
    </row>
    <row r="41" spans="2:7" s="5" customFormat="1" ht="10.5" customHeight="1">
      <c r="B41" s="227">
        <v>26</v>
      </c>
      <c r="C41" s="222" t="s">
        <v>174</v>
      </c>
      <c r="D41" s="232" t="s">
        <v>0</v>
      </c>
      <c r="E41" s="214">
        <v>3215</v>
      </c>
      <c r="F41" s="215">
        <v>135</v>
      </c>
      <c r="G41" s="52"/>
    </row>
    <row r="42" spans="2:7" s="5" customFormat="1" ht="10.5" customHeight="1">
      <c r="B42" s="227">
        <v>27</v>
      </c>
      <c r="C42" s="222" t="s">
        <v>286</v>
      </c>
      <c r="D42" s="232" t="s">
        <v>194</v>
      </c>
      <c r="E42" s="214">
        <v>2009</v>
      </c>
      <c r="F42" s="215">
        <v>84</v>
      </c>
      <c r="G42" s="52"/>
    </row>
    <row r="43" spans="2:7" s="5" customFormat="1" ht="22.5" customHeight="1">
      <c r="B43" s="227">
        <v>28</v>
      </c>
      <c r="C43" s="222" t="s">
        <v>452</v>
      </c>
      <c r="D43" s="232" t="s">
        <v>225</v>
      </c>
      <c r="E43" s="214">
        <v>799274</v>
      </c>
      <c r="F43" s="215">
        <v>35967</v>
      </c>
      <c r="G43" s="52"/>
    </row>
    <row r="44" spans="2:7" s="5" customFormat="1" ht="30.75" customHeight="1">
      <c r="B44" s="227">
        <v>29</v>
      </c>
      <c r="C44" s="222" t="s">
        <v>519</v>
      </c>
      <c r="D44" s="232" t="s">
        <v>225</v>
      </c>
      <c r="E44" s="214">
        <v>655514</v>
      </c>
      <c r="F44" s="215">
        <v>9833</v>
      </c>
      <c r="G44" s="52"/>
    </row>
    <row r="45" spans="2:7" s="5" customFormat="1" ht="10.5" customHeight="1">
      <c r="B45" s="227">
        <v>30</v>
      </c>
      <c r="C45" s="222" t="s">
        <v>17</v>
      </c>
      <c r="D45" s="232" t="s">
        <v>225</v>
      </c>
      <c r="E45" s="214">
        <v>1174119</v>
      </c>
      <c r="F45" s="215">
        <v>52835</v>
      </c>
      <c r="G45" s="52"/>
    </row>
    <row r="46" spans="2:7" s="5" customFormat="1" ht="22.5" customHeight="1">
      <c r="B46" s="227" t="s">
        <v>270</v>
      </c>
      <c r="C46" s="222" t="s">
        <v>453</v>
      </c>
      <c r="D46" s="232" t="s">
        <v>225</v>
      </c>
      <c r="E46" s="214">
        <v>44398696</v>
      </c>
      <c r="F46" s="215">
        <v>331676</v>
      </c>
      <c r="G46" s="53"/>
    </row>
    <row r="47" spans="2:7" s="5" customFormat="1" ht="10.5" customHeight="1">
      <c r="B47" s="227" t="s">
        <v>264</v>
      </c>
      <c r="C47" s="222" t="s">
        <v>232</v>
      </c>
      <c r="D47" s="232" t="s">
        <v>225</v>
      </c>
      <c r="E47" s="214">
        <v>1517865</v>
      </c>
      <c r="F47" s="215">
        <v>11293</v>
      </c>
      <c r="G47" s="53"/>
    </row>
    <row r="48" spans="2:7" s="5" customFormat="1" ht="10.5" customHeight="1">
      <c r="B48" s="227" t="s">
        <v>267</v>
      </c>
      <c r="C48" s="222" t="s">
        <v>233</v>
      </c>
      <c r="D48" s="232" t="s">
        <v>225</v>
      </c>
      <c r="E48" s="214">
        <v>19852376</v>
      </c>
      <c r="F48" s="215">
        <v>151041</v>
      </c>
      <c r="G48" s="53"/>
    </row>
    <row r="49" spans="2:7" s="5" customFormat="1" ht="10.5" customHeight="1">
      <c r="B49" s="227" t="s">
        <v>271</v>
      </c>
      <c r="C49" s="222" t="s">
        <v>234</v>
      </c>
      <c r="D49" s="232" t="s">
        <v>225</v>
      </c>
      <c r="E49" s="250" t="s">
        <v>329</v>
      </c>
      <c r="F49" s="251" t="s">
        <v>330</v>
      </c>
      <c r="G49" s="53" t="s">
        <v>122</v>
      </c>
    </row>
    <row r="50" spans="2:7" s="5" customFormat="1" ht="10.5" customHeight="1">
      <c r="B50" s="227" t="s">
        <v>272</v>
      </c>
      <c r="C50" s="222" t="s">
        <v>235</v>
      </c>
      <c r="D50" s="232"/>
      <c r="E50" s="214" t="s">
        <v>93</v>
      </c>
      <c r="F50" s="215" t="s">
        <v>93</v>
      </c>
      <c r="G50" s="53"/>
    </row>
    <row r="51" spans="2:7" s="5" customFormat="1" ht="21.75" customHeight="1">
      <c r="B51" s="227">
        <v>32</v>
      </c>
      <c r="C51" s="222" t="s">
        <v>289</v>
      </c>
      <c r="D51" s="232" t="s">
        <v>225</v>
      </c>
      <c r="E51" s="214">
        <v>5227303</v>
      </c>
      <c r="F51" s="215">
        <v>29482</v>
      </c>
      <c r="G51" s="53"/>
    </row>
    <row r="52" spans="2:7" s="5" customFormat="1" ht="10.5" customHeight="1">
      <c r="B52" s="227">
        <v>33</v>
      </c>
      <c r="C52" s="222" t="s">
        <v>469</v>
      </c>
      <c r="D52" s="232" t="s">
        <v>225</v>
      </c>
      <c r="E52" s="214">
        <v>1125109</v>
      </c>
      <c r="F52" s="215">
        <v>7561</v>
      </c>
      <c r="G52" s="53"/>
    </row>
    <row r="53" spans="2:7" s="5" customFormat="1" ht="10.5" customHeight="1">
      <c r="B53" s="227">
        <v>34</v>
      </c>
      <c r="C53" s="222" t="s">
        <v>16</v>
      </c>
      <c r="D53" s="232" t="s">
        <v>225</v>
      </c>
      <c r="E53" s="214">
        <v>35014427</v>
      </c>
      <c r="F53" s="215">
        <v>210087</v>
      </c>
      <c r="G53" s="53"/>
    </row>
    <row r="54" spans="2:7" s="5" customFormat="1" ht="10.5" customHeight="1">
      <c r="B54" s="227" t="s">
        <v>273</v>
      </c>
      <c r="C54" s="222" t="s">
        <v>57</v>
      </c>
      <c r="D54" s="232" t="s">
        <v>225</v>
      </c>
      <c r="E54" s="214">
        <v>20023143</v>
      </c>
      <c r="F54" s="215">
        <v>45653</v>
      </c>
      <c r="G54" s="53"/>
    </row>
    <row r="55" spans="2:7" s="5" customFormat="1" ht="10.5" customHeight="1">
      <c r="B55" s="227" t="s">
        <v>264</v>
      </c>
      <c r="C55" s="222" t="s">
        <v>236</v>
      </c>
      <c r="D55" s="232" t="s">
        <v>225</v>
      </c>
      <c r="E55" s="214">
        <v>10168959</v>
      </c>
      <c r="F55" s="215">
        <v>23185</v>
      </c>
      <c r="G55" s="53"/>
    </row>
    <row r="56" spans="2:7" s="5" customFormat="1" ht="10.5" customHeight="1">
      <c r="B56" s="227" t="s">
        <v>267</v>
      </c>
      <c r="C56" s="222" t="s">
        <v>237</v>
      </c>
      <c r="D56" s="232" t="s">
        <v>225</v>
      </c>
      <c r="E56" s="250" t="s">
        <v>327</v>
      </c>
      <c r="F56" s="251" t="s">
        <v>328</v>
      </c>
      <c r="G56" s="53" t="s">
        <v>122</v>
      </c>
    </row>
    <row r="57" spans="2:7" s="5" customFormat="1" ht="10.5" customHeight="1">
      <c r="B57" s="227" t="s">
        <v>271</v>
      </c>
      <c r="C57" s="222" t="s">
        <v>238</v>
      </c>
      <c r="D57" s="232"/>
      <c r="E57" s="214" t="s">
        <v>93</v>
      </c>
      <c r="F57" s="215" t="s">
        <v>93</v>
      </c>
      <c r="G57" s="53"/>
    </row>
    <row r="58" spans="2:7" s="5" customFormat="1" ht="10.5" customHeight="1">
      <c r="B58" s="227" t="s">
        <v>274</v>
      </c>
      <c r="C58" s="325" t="s">
        <v>478</v>
      </c>
      <c r="D58" s="232" t="s">
        <v>225</v>
      </c>
      <c r="E58" s="214">
        <v>6228750</v>
      </c>
      <c r="F58" s="215">
        <v>27656</v>
      </c>
      <c r="G58" s="53"/>
    </row>
    <row r="59" spans="2:7" s="5" customFormat="1" ht="10.5" customHeight="1">
      <c r="B59" s="227" t="s">
        <v>264</v>
      </c>
      <c r="C59" s="222" t="s">
        <v>239</v>
      </c>
      <c r="D59" s="232" t="s">
        <v>225</v>
      </c>
      <c r="E59" s="214">
        <v>30320</v>
      </c>
      <c r="F59" s="215">
        <v>135</v>
      </c>
      <c r="G59" s="53"/>
    </row>
    <row r="60" spans="2:7" s="5" customFormat="1" ht="10.5" customHeight="1">
      <c r="B60" s="227" t="s">
        <v>267</v>
      </c>
      <c r="C60" s="222" t="s">
        <v>240</v>
      </c>
      <c r="D60" s="232" t="s">
        <v>225</v>
      </c>
      <c r="E60" s="214">
        <v>579100</v>
      </c>
      <c r="F60" s="215">
        <v>2571</v>
      </c>
      <c r="G60" s="53"/>
    </row>
    <row r="61" spans="2:7" s="5" customFormat="1" ht="10.5" customHeight="1">
      <c r="B61" s="227" t="s">
        <v>275</v>
      </c>
      <c r="C61" s="222" t="s">
        <v>241</v>
      </c>
      <c r="D61" s="232" t="s">
        <v>225</v>
      </c>
      <c r="E61" s="214">
        <v>20959492</v>
      </c>
      <c r="F61" s="215">
        <v>140848</v>
      </c>
      <c r="G61" s="53"/>
    </row>
    <row r="62" spans="2:7" s="5" customFormat="1" ht="10.5" customHeight="1">
      <c r="B62" s="227" t="s">
        <v>264</v>
      </c>
      <c r="C62" s="222" t="s">
        <v>242</v>
      </c>
      <c r="D62" s="232" t="s">
        <v>225</v>
      </c>
      <c r="E62" s="214">
        <v>509401</v>
      </c>
      <c r="F62" s="215">
        <v>3423</v>
      </c>
      <c r="G62" s="53"/>
    </row>
    <row r="63" spans="2:7" s="5" customFormat="1" ht="10.5" customHeight="1">
      <c r="B63" s="227" t="s">
        <v>267</v>
      </c>
      <c r="C63" s="222" t="s">
        <v>243</v>
      </c>
      <c r="D63" s="232" t="s">
        <v>225</v>
      </c>
      <c r="E63" s="214">
        <v>8408</v>
      </c>
      <c r="F63" s="215">
        <v>56</v>
      </c>
      <c r="G63" s="53"/>
    </row>
    <row r="64" spans="2:7" s="5" customFormat="1" ht="10.5" customHeight="1">
      <c r="B64" s="227" t="s">
        <v>276</v>
      </c>
      <c r="C64" s="222" t="s">
        <v>244</v>
      </c>
      <c r="D64" s="232" t="s">
        <v>225</v>
      </c>
      <c r="E64" s="214">
        <v>598795</v>
      </c>
      <c r="F64" s="215">
        <v>8048</v>
      </c>
      <c r="G64" s="53"/>
    </row>
    <row r="65" spans="2:7" s="5" customFormat="1" ht="10.5" customHeight="1">
      <c r="B65" s="227" t="s">
        <v>264</v>
      </c>
      <c r="C65" s="222" t="s">
        <v>245</v>
      </c>
      <c r="D65" s="232" t="s">
        <v>225</v>
      </c>
      <c r="E65" s="214">
        <v>275359</v>
      </c>
      <c r="F65" s="215">
        <v>3701</v>
      </c>
      <c r="G65" s="53"/>
    </row>
    <row r="66" spans="2:7" s="5" customFormat="1" ht="10.5" customHeight="1">
      <c r="B66" s="227" t="s">
        <v>277</v>
      </c>
      <c r="C66" s="222" t="s">
        <v>246</v>
      </c>
      <c r="D66" s="232" t="s">
        <v>225</v>
      </c>
      <c r="E66" s="214">
        <v>2666461</v>
      </c>
      <c r="F66" s="215">
        <v>119991</v>
      </c>
      <c r="G66" s="53"/>
    </row>
    <row r="67" spans="2:7" s="5" customFormat="1" ht="10.5" customHeight="1">
      <c r="B67" s="227" t="s">
        <v>264</v>
      </c>
      <c r="C67" s="222" t="s">
        <v>247</v>
      </c>
      <c r="D67" s="232" t="s">
        <v>225</v>
      </c>
      <c r="E67" s="214">
        <v>39395</v>
      </c>
      <c r="F67" s="215">
        <v>1773</v>
      </c>
      <c r="G67" s="53"/>
    </row>
    <row r="68" spans="2:7" s="5" customFormat="1" ht="10.5" customHeight="1">
      <c r="B68" s="227" t="s">
        <v>267</v>
      </c>
      <c r="C68" s="222" t="s">
        <v>248</v>
      </c>
      <c r="D68" s="232" t="s">
        <v>225</v>
      </c>
      <c r="E68" s="214">
        <v>28319</v>
      </c>
      <c r="F68" s="215">
        <v>1274</v>
      </c>
      <c r="G68" s="53"/>
    </row>
    <row r="69" spans="2:7" s="5" customFormat="1" ht="10.5" customHeight="1">
      <c r="B69" s="227" t="s">
        <v>271</v>
      </c>
      <c r="C69" s="222" t="s">
        <v>249</v>
      </c>
      <c r="D69" s="232" t="s">
        <v>225</v>
      </c>
      <c r="E69" s="214">
        <v>33865</v>
      </c>
      <c r="F69" s="215">
        <v>1524</v>
      </c>
      <c r="G69" s="53"/>
    </row>
    <row r="70" spans="2:7" s="5" customFormat="1" ht="10.5" customHeight="1">
      <c r="B70" s="227" t="s">
        <v>272</v>
      </c>
      <c r="C70" s="222" t="s">
        <v>250</v>
      </c>
      <c r="D70" s="232" t="s">
        <v>225</v>
      </c>
      <c r="E70" s="214">
        <v>428716</v>
      </c>
      <c r="F70" s="215">
        <v>19292</v>
      </c>
      <c r="G70" s="53"/>
    </row>
    <row r="71" spans="2:7" s="5" customFormat="1" ht="10.5" customHeight="1">
      <c r="B71" s="227" t="s">
        <v>278</v>
      </c>
      <c r="C71" s="222" t="s">
        <v>251</v>
      </c>
      <c r="D71" s="232" t="s">
        <v>225</v>
      </c>
      <c r="E71" s="214">
        <v>681936</v>
      </c>
      <c r="F71" s="215">
        <v>12766</v>
      </c>
      <c r="G71" s="53"/>
    </row>
    <row r="72" spans="2:7" s="5" customFormat="1" ht="10.5" customHeight="1">
      <c r="B72" s="227" t="s">
        <v>264</v>
      </c>
      <c r="C72" s="222" t="s">
        <v>252</v>
      </c>
      <c r="D72" s="232" t="s">
        <v>225</v>
      </c>
      <c r="E72" s="214">
        <v>304974</v>
      </c>
      <c r="F72" s="215">
        <v>5709</v>
      </c>
      <c r="G72" s="53"/>
    </row>
    <row r="73" spans="2:7" s="5" customFormat="1" ht="10.5" customHeight="1">
      <c r="B73" s="227" t="s">
        <v>267</v>
      </c>
      <c r="C73" s="222" t="s">
        <v>253</v>
      </c>
      <c r="D73" s="232" t="s">
        <v>225</v>
      </c>
      <c r="E73" s="214">
        <v>91452</v>
      </c>
      <c r="F73" s="215">
        <v>1712</v>
      </c>
      <c r="G73" s="53"/>
    </row>
    <row r="74" spans="2:7" s="5" customFormat="1" ht="10.5" customHeight="1">
      <c r="B74" s="227" t="s">
        <v>271</v>
      </c>
      <c r="C74" s="222" t="s">
        <v>254</v>
      </c>
      <c r="D74" s="232" t="s">
        <v>225</v>
      </c>
      <c r="E74" s="214">
        <v>90826</v>
      </c>
      <c r="F74" s="215">
        <v>1700</v>
      </c>
      <c r="G74" s="53"/>
    </row>
    <row r="75" spans="2:7" s="5" customFormat="1" ht="10.5" customHeight="1">
      <c r="B75" s="227">
        <v>41</v>
      </c>
      <c r="C75" s="222" t="s">
        <v>433</v>
      </c>
      <c r="D75" s="232" t="s">
        <v>225</v>
      </c>
      <c r="E75" s="214">
        <v>137172</v>
      </c>
      <c r="F75" s="215">
        <v>4115</v>
      </c>
      <c r="G75" s="53"/>
    </row>
    <row r="76" spans="2:7" s="5" customFormat="1" ht="10.5" customHeight="1">
      <c r="B76" s="227">
        <v>42</v>
      </c>
      <c r="C76" s="222" t="s">
        <v>290</v>
      </c>
      <c r="D76" s="232" t="s">
        <v>225</v>
      </c>
      <c r="E76" s="214">
        <v>347138</v>
      </c>
      <c r="F76" s="215">
        <v>20204</v>
      </c>
      <c r="G76" s="53"/>
    </row>
    <row r="77" spans="2:7" s="5" customFormat="1" ht="10.5" customHeight="1">
      <c r="B77" s="227">
        <v>43</v>
      </c>
      <c r="C77" s="222" t="s">
        <v>2</v>
      </c>
      <c r="D77" s="232" t="s">
        <v>225</v>
      </c>
      <c r="E77" s="214">
        <v>1436769</v>
      </c>
      <c r="F77" s="215">
        <v>48448</v>
      </c>
      <c r="G77" s="53"/>
    </row>
    <row r="78" spans="2:7" s="5" customFormat="1" ht="10.5" customHeight="1">
      <c r="B78" s="227">
        <v>44</v>
      </c>
      <c r="C78" s="222" t="s">
        <v>3</v>
      </c>
      <c r="D78" s="232" t="s">
        <v>0</v>
      </c>
      <c r="E78" s="214">
        <v>87738157</v>
      </c>
      <c r="F78" s="215">
        <v>110550</v>
      </c>
      <c r="G78" s="53"/>
    </row>
    <row r="79" spans="2:7" s="5" customFormat="1" ht="10.5" customHeight="1">
      <c r="B79" s="227">
        <v>45</v>
      </c>
      <c r="C79" s="222" t="s">
        <v>291</v>
      </c>
      <c r="D79" s="232" t="s">
        <v>225</v>
      </c>
      <c r="E79" s="214">
        <v>87248</v>
      </c>
      <c r="F79" s="215">
        <v>4910</v>
      </c>
      <c r="G79" s="53"/>
    </row>
    <row r="80" spans="2:7" s="5" customFormat="1" ht="10.5" customHeight="1">
      <c r="B80" s="227" t="s">
        <v>279</v>
      </c>
      <c r="C80" s="222" t="s">
        <v>292</v>
      </c>
      <c r="D80" s="232" t="s">
        <v>225</v>
      </c>
      <c r="E80" s="214">
        <v>311278</v>
      </c>
      <c r="F80" s="215">
        <v>5827</v>
      </c>
      <c r="G80" s="53"/>
    </row>
    <row r="81" spans="2:7" s="5" customFormat="1" ht="10.5" customHeight="1">
      <c r="B81" s="227" t="s">
        <v>264</v>
      </c>
      <c r="C81" s="222" t="s">
        <v>255</v>
      </c>
      <c r="D81" s="232" t="s">
        <v>225</v>
      </c>
      <c r="E81" s="214">
        <v>326662</v>
      </c>
      <c r="F81" s="215">
        <v>6115</v>
      </c>
      <c r="G81" s="53"/>
    </row>
    <row r="82" spans="2:7" s="5" customFormat="1" ht="10.5" customHeight="1">
      <c r="B82" s="227" t="s">
        <v>280</v>
      </c>
      <c r="C82" s="222" t="s">
        <v>256</v>
      </c>
      <c r="D82" s="232" t="s">
        <v>225</v>
      </c>
      <c r="E82" s="214">
        <v>30551</v>
      </c>
      <c r="F82" s="215">
        <v>1144</v>
      </c>
      <c r="G82" s="53"/>
    </row>
    <row r="83" spans="2:7" s="5" customFormat="1" ht="10.5" customHeight="1">
      <c r="B83" s="227" t="s">
        <v>264</v>
      </c>
      <c r="C83" s="222" t="s">
        <v>257</v>
      </c>
      <c r="D83" s="232" t="s">
        <v>225</v>
      </c>
      <c r="E83" s="214">
        <v>598133</v>
      </c>
      <c r="F83" s="215">
        <v>22394</v>
      </c>
      <c r="G83" s="53"/>
    </row>
    <row r="84" spans="2:7" s="5" customFormat="1" ht="10.5" customHeight="1">
      <c r="B84" s="227" t="s">
        <v>267</v>
      </c>
      <c r="C84" s="222" t="s">
        <v>258</v>
      </c>
      <c r="D84" s="232" t="s">
        <v>225</v>
      </c>
      <c r="E84" s="214">
        <v>237555</v>
      </c>
      <c r="F84" s="215">
        <v>8894</v>
      </c>
      <c r="G84" s="53"/>
    </row>
    <row r="85" spans="2:7" s="5" customFormat="1" ht="10.5" customHeight="1">
      <c r="B85" s="227">
        <v>48</v>
      </c>
      <c r="C85" s="222" t="s">
        <v>479</v>
      </c>
      <c r="D85" s="232" t="s">
        <v>260</v>
      </c>
      <c r="E85" s="214">
        <v>153399</v>
      </c>
      <c r="F85" s="215">
        <v>23930</v>
      </c>
      <c r="G85" s="53"/>
    </row>
    <row r="86" spans="2:7" s="5" customFormat="1" ht="10.5" customHeight="1">
      <c r="B86" s="227">
        <v>49</v>
      </c>
      <c r="C86" s="222" t="s">
        <v>293</v>
      </c>
      <c r="D86" s="232" t="s">
        <v>260</v>
      </c>
      <c r="E86" s="214">
        <v>193322</v>
      </c>
      <c r="F86" s="215">
        <v>30252</v>
      </c>
      <c r="G86" s="53"/>
    </row>
    <row r="87" spans="2:7" s="5" customFormat="1" ht="10.5" customHeight="1">
      <c r="B87" s="227">
        <v>50</v>
      </c>
      <c r="C87" s="222" t="s">
        <v>7</v>
      </c>
      <c r="D87" s="232" t="s">
        <v>225</v>
      </c>
      <c r="E87" s="214">
        <v>3789371</v>
      </c>
      <c r="F87" s="215">
        <v>5457</v>
      </c>
      <c r="G87" s="53"/>
    </row>
    <row r="88" spans="2:7" s="5" customFormat="1" ht="10.5" customHeight="1">
      <c r="B88" s="228" t="s">
        <v>281</v>
      </c>
      <c r="C88" s="223" t="s">
        <v>8</v>
      </c>
      <c r="D88" s="233" t="s">
        <v>225</v>
      </c>
      <c r="E88" s="214">
        <v>788935662</v>
      </c>
      <c r="F88" s="215">
        <v>340820</v>
      </c>
      <c r="G88" s="53"/>
    </row>
    <row r="89" spans="2:7" s="5" customFormat="1" ht="10.5" customHeight="1">
      <c r="B89" s="228" t="s">
        <v>264</v>
      </c>
      <c r="C89" s="223" t="s">
        <v>261</v>
      </c>
      <c r="D89" s="233" t="s">
        <v>225</v>
      </c>
      <c r="E89" s="17">
        <v>10298208</v>
      </c>
      <c r="F89" s="18">
        <v>4449</v>
      </c>
      <c r="G89" s="53"/>
    </row>
    <row r="90" spans="2:7" s="5" customFormat="1" ht="10.5" customHeight="1">
      <c r="B90" s="228">
        <v>52</v>
      </c>
      <c r="C90" s="223" t="s">
        <v>443</v>
      </c>
      <c r="D90" s="233" t="s">
        <v>225</v>
      </c>
      <c r="E90" s="250" t="s">
        <v>334</v>
      </c>
      <c r="F90" s="251" t="s">
        <v>332</v>
      </c>
      <c r="G90" s="53" t="s">
        <v>138</v>
      </c>
    </row>
    <row r="91" spans="2:7" s="5" customFormat="1" ht="10.5" customHeight="1">
      <c r="B91" s="228">
        <v>53</v>
      </c>
      <c r="C91" s="326" t="s">
        <v>480</v>
      </c>
      <c r="D91" s="233" t="s">
        <v>225</v>
      </c>
      <c r="E91" s="250" t="s">
        <v>335</v>
      </c>
      <c r="F91" s="251" t="s">
        <v>331</v>
      </c>
      <c r="G91" s="53" t="s">
        <v>138</v>
      </c>
    </row>
    <row r="92" spans="2:7" s="5" customFormat="1" ht="10.5" customHeight="1">
      <c r="B92" s="229">
        <v>54</v>
      </c>
      <c r="C92" s="226" t="s">
        <v>184</v>
      </c>
      <c r="D92" s="234" t="s">
        <v>225</v>
      </c>
      <c r="E92" s="20">
        <v>302865</v>
      </c>
      <c r="F92" s="21">
        <v>435</v>
      </c>
      <c r="G92" s="52"/>
    </row>
    <row r="93" spans="2:7" s="5" customFormat="1" ht="6" customHeight="1">
      <c r="B93" s="188"/>
      <c r="C93" s="224"/>
      <c r="D93" s="235"/>
      <c r="E93" s="13"/>
      <c r="F93" s="13"/>
      <c r="G93" s="53"/>
    </row>
    <row r="94" spans="2:7" s="5" customFormat="1" ht="11.25" customHeight="1">
      <c r="B94" s="188"/>
      <c r="C94" s="297" t="s">
        <v>411</v>
      </c>
      <c r="D94" s="264" t="s">
        <v>333</v>
      </c>
      <c r="E94" s="13"/>
      <c r="F94" s="200">
        <v>7414182</v>
      </c>
      <c r="G94" s="220"/>
    </row>
    <row r="95" spans="1:29" s="256" customFormat="1" ht="11.25" customHeight="1">
      <c r="A95" s="252"/>
      <c r="B95" s="230"/>
      <c r="C95" s="297" t="s">
        <v>412</v>
      </c>
      <c r="D95" s="264" t="s">
        <v>350</v>
      </c>
      <c r="E95" s="199"/>
      <c r="F95" s="200">
        <v>209349</v>
      </c>
      <c r="G95" s="265" t="s">
        <v>33</v>
      </c>
      <c r="H95" s="253"/>
      <c r="I95" s="254"/>
      <c r="J95" s="230"/>
      <c r="K95" s="255"/>
      <c r="M95" s="257"/>
      <c r="N95" s="258"/>
      <c r="O95" s="252"/>
      <c r="P95" s="230"/>
      <c r="Q95" s="259"/>
      <c r="U95" s="257"/>
      <c r="V95" s="258"/>
      <c r="W95" s="258"/>
      <c r="X95" s="258"/>
      <c r="Y95" s="258"/>
      <c r="Z95" s="258"/>
      <c r="AA95" s="258"/>
      <c r="AB95" s="258"/>
      <c r="AC95" s="258"/>
    </row>
    <row r="96" spans="1:29" s="256" customFormat="1" ht="6" customHeight="1">
      <c r="A96" s="252"/>
      <c r="B96" s="230"/>
      <c r="C96" s="199"/>
      <c r="D96" s="199"/>
      <c r="E96" s="199"/>
      <c r="F96" s="263"/>
      <c r="G96" s="249"/>
      <c r="H96" s="253"/>
      <c r="I96" s="254"/>
      <c r="J96" s="230"/>
      <c r="K96" s="255"/>
      <c r="M96" s="257"/>
      <c r="N96" s="258"/>
      <c r="O96" s="252"/>
      <c r="P96" s="230"/>
      <c r="Q96" s="259"/>
      <c r="U96" s="257"/>
      <c r="V96" s="258"/>
      <c r="W96" s="258"/>
      <c r="X96" s="258"/>
      <c r="Y96" s="258"/>
      <c r="Z96" s="258"/>
      <c r="AA96" s="258"/>
      <c r="AB96" s="258"/>
      <c r="AC96" s="258"/>
    </row>
    <row r="97" spans="1:31" s="256" customFormat="1" ht="12" customHeight="1">
      <c r="A97" s="252"/>
      <c r="B97" s="230"/>
      <c r="C97" s="199"/>
      <c r="D97" s="199" t="s">
        <v>351</v>
      </c>
      <c r="E97" s="199"/>
      <c r="F97" s="43">
        <f>SUM(F94:F95)</f>
        <v>7623531</v>
      </c>
      <c r="G97" s="249"/>
      <c r="H97" s="253"/>
      <c r="I97" s="254"/>
      <c r="J97" s="230"/>
      <c r="K97" s="255"/>
      <c r="L97" s="260"/>
      <c r="O97" s="257"/>
      <c r="P97" s="258"/>
      <c r="Q97" s="252"/>
      <c r="R97" s="230"/>
      <c r="S97" s="259"/>
      <c r="W97" s="257"/>
      <c r="X97" s="258"/>
      <c r="Y97" s="258"/>
      <c r="Z97" s="258"/>
      <c r="AA97" s="258"/>
      <c r="AB97" s="258"/>
      <c r="AC97" s="258"/>
      <c r="AD97" s="258"/>
      <c r="AE97" s="258"/>
    </row>
    <row r="98" spans="1:31" s="256" customFormat="1" ht="10.5" customHeight="1">
      <c r="A98" s="252"/>
      <c r="B98" s="230"/>
      <c r="C98" s="199"/>
      <c r="D98" s="199"/>
      <c r="E98" s="199"/>
      <c r="F98" s="43"/>
      <c r="G98" s="249"/>
      <c r="H98" s="253"/>
      <c r="I98" s="254"/>
      <c r="J98" s="230"/>
      <c r="K98" s="255"/>
      <c r="L98" s="260"/>
      <c r="O98" s="257"/>
      <c r="P98" s="258"/>
      <c r="Q98" s="252"/>
      <c r="R98" s="230"/>
      <c r="S98" s="259"/>
      <c r="W98" s="257"/>
      <c r="X98" s="258"/>
      <c r="Y98" s="258"/>
      <c r="Z98" s="258"/>
      <c r="AA98" s="258"/>
      <c r="AB98" s="258"/>
      <c r="AC98" s="258"/>
      <c r="AD98" s="258"/>
      <c r="AE98" s="258"/>
    </row>
    <row r="99" spans="1:31" s="256" customFormat="1" ht="30" customHeight="1">
      <c r="A99" s="252"/>
      <c r="B99" s="230"/>
      <c r="C99" s="10" t="s">
        <v>352</v>
      </c>
      <c r="D99" s="199"/>
      <c r="E99" s="199"/>
      <c r="F99" s="43"/>
      <c r="G99" s="249"/>
      <c r="H99" s="253"/>
      <c r="I99" s="254"/>
      <c r="J99" s="230"/>
      <c r="K99" s="255"/>
      <c r="L99" s="260"/>
      <c r="O99" s="257"/>
      <c r="P99" s="258"/>
      <c r="Q99" s="252"/>
      <c r="R99" s="230"/>
      <c r="S99" s="259"/>
      <c r="W99" s="257"/>
      <c r="X99" s="258"/>
      <c r="Y99" s="258"/>
      <c r="Z99" s="258"/>
      <c r="AA99" s="258"/>
      <c r="AB99" s="258"/>
      <c r="AC99" s="258"/>
      <c r="AD99" s="258"/>
      <c r="AE99" s="258"/>
    </row>
    <row r="100" spans="1:31" s="256" customFormat="1" ht="10.5" customHeight="1">
      <c r="A100" s="252"/>
      <c r="B100" s="230"/>
      <c r="C100" s="199" t="s">
        <v>338</v>
      </c>
      <c r="D100" s="199"/>
      <c r="E100" s="199"/>
      <c r="F100" s="200">
        <v>149692</v>
      </c>
      <c r="G100" s="249"/>
      <c r="H100" s="253"/>
      <c r="I100" s="254"/>
      <c r="J100" s="230"/>
      <c r="K100" s="255"/>
      <c r="L100" s="260"/>
      <c r="O100" s="257"/>
      <c r="P100" s="258"/>
      <c r="Q100" s="252"/>
      <c r="R100" s="230"/>
      <c r="S100" s="259"/>
      <c r="W100" s="257"/>
      <c r="X100" s="258"/>
      <c r="Y100" s="258"/>
      <c r="Z100" s="258"/>
      <c r="AA100" s="258"/>
      <c r="AB100" s="258"/>
      <c r="AC100" s="258"/>
      <c r="AD100" s="258"/>
      <c r="AE100" s="258"/>
    </row>
    <row r="101" spans="1:31" s="256" customFormat="1" ht="10.5" customHeight="1">
      <c r="A101" s="252"/>
      <c r="B101" s="230"/>
      <c r="C101" s="199" t="s">
        <v>339</v>
      </c>
      <c r="D101" s="199"/>
      <c r="E101" s="199"/>
      <c r="F101" s="200">
        <v>80916</v>
      </c>
      <c r="G101" s="249"/>
      <c r="H101" s="253"/>
      <c r="I101" s="254"/>
      <c r="J101" s="230"/>
      <c r="K101" s="255"/>
      <c r="L101" s="260"/>
      <c r="O101" s="257"/>
      <c r="P101" s="258"/>
      <c r="Q101" s="252"/>
      <c r="R101" s="230"/>
      <c r="S101" s="259"/>
      <c r="W101" s="257"/>
      <c r="X101" s="258"/>
      <c r="Y101" s="258"/>
      <c r="Z101" s="258"/>
      <c r="AA101" s="258"/>
      <c r="AB101" s="258"/>
      <c r="AC101" s="258"/>
      <c r="AD101" s="258"/>
      <c r="AE101" s="258"/>
    </row>
    <row r="102" spans="1:31" s="256" customFormat="1" ht="10.5" customHeight="1">
      <c r="A102" s="252"/>
      <c r="B102" s="230"/>
      <c r="C102" s="199" t="s">
        <v>353</v>
      </c>
      <c r="D102" s="199"/>
      <c r="E102" s="199"/>
      <c r="F102" s="200">
        <v>19350</v>
      </c>
      <c r="G102" s="249"/>
      <c r="H102" s="253"/>
      <c r="I102" s="254"/>
      <c r="J102" s="230"/>
      <c r="K102" s="255"/>
      <c r="L102" s="260"/>
      <c r="O102" s="257"/>
      <c r="P102" s="258"/>
      <c r="Q102" s="252"/>
      <c r="R102" s="230"/>
      <c r="S102" s="259"/>
      <c r="W102" s="257"/>
      <c r="X102" s="258"/>
      <c r="Y102" s="258"/>
      <c r="Z102" s="258"/>
      <c r="AA102" s="258"/>
      <c r="AB102" s="258"/>
      <c r="AC102" s="258"/>
      <c r="AD102" s="258"/>
      <c r="AE102" s="258"/>
    </row>
    <row r="103" spans="1:31" s="256" customFormat="1" ht="10.5" customHeight="1">
      <c r="A103" s="252"/>
      <c r="B103" s="230"/>
      <c r="C103" s="199" t="s">
        <v>340</v>
      </c>
      <c r="D103" s="199"/>
      <c r="E103" s="199"/>
      <c r="F103" s="200">
        <v>2860</v>
      </c>
      <c r="G103" s="249"/>
      <c r="H103" s="253"/>
      <c r="I103" s="254"/>
      <c r="J103" s="230"/>
      <c r="K103" s="255"/>
      <c r="L103" s="260"/>
      <c r="O103" s="257"/>
      <c r="P103" s="258"/>
      <c r="Q103" s="252"/>
      <c r="R103" s="230"/>
      <c r="S103" s="259"/>
      <c r="W103" s="257"/>
      <c r="X103" s="258"/>
      <c r="Y103" s="258"/>
      <c r="Z103" s="258"/>
      <c r="AA103" s="258"/>
      <c r="AB103" s="258"/>
      <c r="AC103" s="258"/>
      <c r="AD103" s="258"/>
      <c r="AE103" s="258"/>
    </row>
    <row r="104" spans="1:31" s="256" customFormat="1" ht="10.5" customHeight="1">
      <c r="A104" s="252"/>
      <c r="B104" s="230"/>
      <c r="C104" s="199"/>
      <c r="D104" s="199" t="s">
        <v>341</v>
      </c>
      <c r="E104" s="199"/>
      <c r="F104" s="43">
        <f>SUM(F100:F103)</f>
        <v>252818</v>
      </c>
      <c r="G104" s="249"/>
      <c r="H104" s="253"/>
      <c r="I104" s="254"/>
      <c r="J104" s="230"/>
      <c r="K104" s="255"/>
      <c r="L104" s="260"/>
      <c r="O104" s="257"/>
      <c r="P104" s="258"/>
      <c r="Q104" s="252"/>
      <c r="R104" s="230"/>
      <c r="S104" s="259"/>
      <c r="W104" s="257"/>
      <c r="X104" s="258"/>
      <c r="Y104" s="258"/>
      <c r="Z104" s="258"/>
      <c r="AA104" s="258"/>
      <c r="AB104" s="258"/>
      <c r="AC104" s="258"/>
      <c r="AD104" s="258"/>
      <c r="AE104" s="258"/>
    </row>
    <row r="105" spans="1:31" s="256" customFormat="1" ht="7.5" customHeight="1">
      <c r="A105" s="252"/>
      <c r="B105" s="230"/>
      <c r="C105" s="199"/>
      <c r="D105" s="199"/>
      <c r="E105" s="199"/>
      <c r="F105" s="43"/>
      <c r="G105" s="249"/>
      <c r="H105" s="253"/>
      <c r="I105" s="254"/>
      <c r="J105" s="230"/>
      <c r="K105" s="255"/>
      <c r="L105" s="260"/>
      <c r="O105" s="257"/>
      <c r="P105" s="258"/>
      <c r="Q105" s="252"/>
      <c r="R105" s="230"/>
      <c r="S105" s="259"/>
      <c r="W105" s="257"/>
      <c r="X105" s="258"/>
      <c r="Y105" s="258"/>
      <c r="Z105" s="258"/>
      <c r="AA105" s="258"/>
      <c r="AB105" s="258"/>
      <c r="AC105" s="258"/>
      <c r="AD105" s="258"/>
      <c r="AE105" s="258"/>
    </row>
    <row r="106" spans="1:31" s="256" customFormat="1" ht="21.75" customHeight="1">
      <c r="A106" s="252"/>
      <c r="B106" s="230"/>
      <c r="C106" s="10" t="s">
        <v>342</v>
      </c>
      <c r="D106" s="199"/>
      <c r="E106" s="199"/>
      <c r="F106" s="43"/>
      <c r="G106" s="261"/>
      <c r="H106" s="247"/>
      <c r="I106" s="254"/>
      <c r="J106" s="230"/>
      <c r="K106" s="259"/>
      <c r="O106" s="257"/>
      <c r="P106" s="258"/>
      <c r="Q106" s="252"/>
      <c r="R106" s="230"/>
      <c r="S106" s="259"/>
      <c r="W106" s="257"/>
      <c r="X106" s="258"/>
      <c r="Y106" s="258"/>
      <c r="Z106" s="258"/>
      <c r="AA106" s="258"/>
      <c r="AB106" s="258"/>
      <c r="AC106" s="258"/>
      <c r="AD106" s="258"/>
      <c r="AE106" s="258"/>
    </row>
    <row r="107" spans="1:31" s="256" customFormat="1" ht="10.5" customHeight="1">
      <c r="A107" s="252"/>
      <c r="B107" s="230"/>
      <c r="C107" s="199" t="s">
        <v>343</v>
      </c>
      <c r="D107" s="199"/>
      <c r="E107" s="199"/>
      <c r="F107" s="200">
        <v>51752</v>
      </c>
      <c r="G107" s="261"/>
      <c r="H107" s="247"/>
      <c r="I107" s="254"/>
      <c r="J107" s="230"/>
      <c r="K107" s="259"/>
      <c r="O107" s="257"/>
      <c r="P107" s="258"/>
      <c r="Q107" s="252"/>
      <c r="R107" s="230"/>
      <c r="S107" s="259"/>
      <c r="W107" s="257"/>
      <c r="X107" s="258"/>
      <c r="Y107" s="258"/>
      <c r="Z107" s="258"/>
      <c r="AA107" s="258"/>
      <c r="AB107" s="258"/>
      <c r="AC107" s="258"/>
      <c r="AD107" s="258"/>
      <c r="AE107" s="258"/>
    </row>
    <row r="108" spans="1:31" s="256" customFormat="1" ht="10.5" customHeight="1">
      <c r="A108" s="252"/>
      <c r="B108" s="230"/>
      <c r="C108" s="199" t="s">
        <v>344</v>
      </c>
      <c r="D108" s="199"/>
      <c r="E108" s="199"/>
      <c r="F108" s="200">
        <v>44563</v>
      </c>
      <c r="G108" s="261"/>
      <c r="H108" s="247"/>
      <c r="I108" s="254"/>
      <c r="J108" s="230"/>
      <c r="K108" s="259"/>
      <c r="O108" s="257"/>
      <c r="P108" s="258"/>
      <c r="Q108" s="252"/>
      <c r="R108" s="230"/>
      <c r="S108" s="259"/>
      <c r="W108" s="257"/>
      <c r="X108" s="258"/>
      <c r="Y108" s="258"/>
      <c r="Z108" s="258"/>
      <c r="AA108" s="258"/>
      <c r="AB108" s="258"/>
      <c r="AC108" s="258"/>
      <c r="AD108" s="258"/>
      <c r="AE108" s="258"/>
    </row>
    <row r="109" spans="1:31" s="256" customFormat="1" ht="10.5" customHeight="1">
      <c r="A109" s="252"/>
      <c r="B109" s="230"/>
      <c r="C109" s="199" t="s">
        <v>345</v>
      </c>
      <c r="D109" s="199"/>
      <c r="E109" s="199"/>
      <c r="F109" s="200">
        <v>38484</v>
      </c>
      <c r="G109" s="261"/>
      <c r="H109" s="247"/>
      <c r="I109" s="254"/>
      <c r="J109" s="230"/>
      <c r="K109" s="259"/>
      <c r="O109" s="257"/>
      <c r="P109" s="258"/>
      <c r="Q109" s="252"/>
      <c r="R109" s="230"/>
      <c r="S109" s="259"/>
      <c r="W109" s="257"/>
      <c r="X109" s="258"/>
      <c r="Y109" s="258"/>
      <c r="Z109" s="258"/>
      <c r="AA109" s="258"/>
      <c r="AB109" s="258"/>
      <c r="AC109" s="258"/>
      <c r="AD109" s="258"/>
      <c r="AE109" s="258"/>
    </row>
    <row r="110" spans="1:31" s="256" customFormat="1" ht="10.5" customHeight="1">
      <c r="A110" s="252"/>
      <c r="B110" s="230"/>
      <c r="C110" s="199" t="s">
        <v>354</v>
      </c>
      <c r="D110" s="199"/>
      <c r="E110" s="199"/>
      <c r="F110" s="200" t="s">
        <v>93</v>
      </c>
      <c r="G110" s="239" t="s">
        <v>297</v>
      </c>
      <c r="H110" s="247"/>
      <c r="I110" s="254"/>
      <c r="J110" s="230"/>
      <c r="K110" s="259"/>
      <c r="O110" s="257"/>
      <c r="P110" s="258"/>
      <c r="Q110" s="252"/>
      <c r="R110" s="230"/>
      <c r="S110" s="259"/>
      <c r="W110" s="257"/>
      <c r="X110" s="258"/>
      <c r="Y110" s="258"/>
      <c r="Z110" s="258"/>
      <c r="AA110" s="258"/>
      <c r="AB110" s="258"/>
      <c r="AC110" s="258"/>
      <c r="AD110" s="258"/>
      <c r="AE110" s="258"/>
    </row>
    <row r="111" spans="1:31" s="256" customFormat="1" ht="10.5" customHeight="1">
      <c r="A111" s="252"/>
      <c r="B111" s="230"/>
      <c r="C111" s="199" t="s">
        <v>346</v>
      </c>
      <c r="D111" s="199"/>
      <c r="E111" s="199"/>
      <c r="F111" s="200">
        <v>698522</v>
      </c>
      <c r="G111" s="262"/>
      <c r="H111" s="247"/>
      <c r="I111" s="254"/>
      <c r="J111" s="230"/>
      <c r="K111" s="259"/>
      <c r="O111" s="257"/>
      <c r="P111" s="258"/>
      <c r="Q111" s="252"/>
      <c r="R111" s="230"/>
      <c r="S111" s="259"/>
      <c r="W111" s="257"/>
      <c r="X111" s="258"/>
      <c r="Y111" s="258"/>
      <c r="Z111" s="258"/>
      <c r="AA111" s="258"/>
      <c r="AB111" s="258"/>
      <c r="AC111" s="258"/>
      <c r="AD111" s="258"/>
      <c r="AE111" s="258"/>
    </row>
    <row r="112" spans="1:31" s="256" customFormat="1" ht="10.5" customHeight="1">
      <c r="A112" s="252"/>
      <c r="B112" s="230"/>
      <c r="C112" s="199" t="s">
        <v>347</v>
      </c>
      <c r="D112" s="199"/>
      <c r="E112" s="199"/>
      <c r="F112" s="200">
        <v>629770</v>
      </c>
      <c r="G112" s="239" t="s">
        <v>298</v>
      </c>
      <c r="H112" s="247"/>
      <c r="I112" s="254"/>
      <c r="J112" s="230"/>
      <c r="K112" s="259"/>
      <c r="O112" s="257"/>
      <c r="P112" s="258"/>
      <c r="Q112" s="252"/>
      <c r="R112" s="230"/>
      <c r="S112" s="259"/>
      <c r="W112" s="257"/>
      <c r="X112" s="258"/>
      <c r="Y112" s="258"/>
      <c r="Z112" s="258"/>
      <c r="AA112" s="258"/>
      <c r="AB112" s="258"/>
      <c r="AC112" s="258"/>
      <c r="AD112" s="258"/>
      <c r="AE112" s="258"/>
    </row>
    <row r="113" spans="1:31" s="256" customFormat="1" ht="10.5" customHeight="1">
      <c r="A113" s="252"/>
      <c r="B113" s="230"/>
      <c r="C113" s="199" t="s">
        <v>355</v>
      </c>
      <c r="D113" s="199"/>
      <c r="E113" s="199"/>
      <c r="F113" s="200">
        <v>54103</v>
      </c>
      <c r="G113" s="262"/>
      <c r="H113" s="247"/>
      <c r="I113" s="254"/>
      <c r="J113" s="230"/>
      <c r="K113" s="259"/>
      <c r="O113" s="257"/>
      <c r="P113" s="258"/>
      <c r="Q113" s="252"/>
      <c r="R113" s="230"/>
      <c r="S113" s="259"/>
      <c r="W113" s="257"/>
      <c r="X113" s="258"/>
      <c r="Y113" s="258"/>
      <c r="Z113" s="258"/>
      <c r="AA113" s="258"/>
      <c r="AB113" s="258"/>
      <c r="AC113" s="258"/>
      <c r="AD113" s="258"/>
      <c r="AE113" s="258"/>
    </row>
    <row r="114" spans="1:31" s="256" customFormat="1" ht="12" customHeight="1">
      <c r="A114" s="252"/>
      <c r="B114" s="230"/>
      <c r="C114" s="199"/>
      <c r="D114" s="199"/>
      <c r="E114" s="199"/>
      <c r="F114" s="200"/>
      <c r="G114" s="262"/>
      <c r="H114" s="247"/>
      <c r="I114" s="254"/>
      <c r="J114" s="230"/>
      <c r="K114" s="259"/>
      <c r="O114" s="257"/>
      <c r="P114" s="258"/>
      <c r="Q114" s="252"/>
      <c r="R114" s="230"/>
      <c r="S114" s="259"/>
      <c r="W114" s="257"/>
      <c r="X114" s="258"/>
      <c r="Y114" s="258"/>
      <c r="Z114" s="258"/>
      <c r="AA114" s="258"/>
      <c r="AB114" s="258"/>
      <c r="AC114" s="258"/>
      <c r="AD114" s="258"/>
      <c r="AE114" s="258"/>
    </row>
    <row r="115" spans="1:31" s="256" customFormat="1" ht="10.5" customHeight="1">
      <c r="A115" s="252"/>
      <c r="B115" s="230"/>
      <c r="C115" s="199" t="s">
        <v>348</v>
      </c>
      <c r="D115" s="199"/>
      <c r="E115" s="199"/>
      <c r="F115" s="200">
        <v>9135</v>
      </c>
      <c r="G115" s="262"/>
      <c r="H115" s="247"/>
      <c r="I115" s="254"/>
      <c r="J115" s="230"/>
      <c r="K115" s="259"/>
      <c r="O115" s="257"/>
      <c r="P115" s="258"/>
      <c r="Q115" s="252"/>
      <c r="R115" s="230"/>
      <c r="S115" s="259"/>
      <c r="W115" s="257"/>
      <c r="X115" s="258"/>
      <c r="Y115" s="258"/>
      <c r="Z115" s="258"/>
      <c r="AA115" s="258"/>
      <c r="AB115" s="258"/>
      <c r="AC115" s="258"/>
      <c r="AD115" s="258"/>
      <c r="AE115" s="258"/>
    </row>
    <row r="116" spans="1:31" s="256" customFormat="1" ht="10.5" customHeight="1">
      <c r="A116" s="252"/>
      <c r="B116" s="230"/>
      <c r="C116" s="199" t="s">
        <v>349</v>
      </c>
      <c r="D116" s="199"/>
      <c r="E116" s="199"/>
      <c r="F116" s="200">
        <v>3752999</v>
      </c>
      <c r="G116" s="248"/>
      <c r="H116" s="247"/>
      <c r="I116" s="254"/>
      <c r="J116" s="230"/>
      <c r="K116" s="259"/>
      <c r="O116" s="257"/>
      <c r="P116" s="258"/>
      <c r="Q116" s="252"/>
      <c r="R116" s="230"/>
      <c r="S116" s="259"/>
      <c r="W116" s="257"/>
      <c r="X116" s="258"/>
      <c r="Y116" s="258"/>
      <c r="Z116" s="258"/>
      <c r="AA116" s="258"/>
      <c r="AB116" s="258"/>
      <c r="AC116" s="258"/>
      <c r="AD116" s="258"/>
      <c r="AE116" s="258"/>
    </row>
    <row r="117" spans="2:7" s="5" customFormat="1" ht="6" customHeight="1">
      <c r="B117" s="188"/>
      <c r="C117" s="199"/>
      <c r="D117" s="236"/>
      <c r="E117" s="13"/>
      <c r="F117" s="200"/>
      <c r="G117" s="53"/>
    </row>
    <row r="118" spans="2:8" s="5" customFormat="1" ht="10.5" customHeight="1">
      <c r="B118" s="188"/>
      <c r="C118" s="10"/>
      <c r="D118" s="237" t="s">
        <v>89</v>
      </c>
      <c r="E118" s="13"/>
      <c r="F118" s="192">
        <f>SUM(F104:F117)+F97</f>
        <v>13155677</v>
      </c>
      <c r="G118" s="53"/>
      <c r="H118" s="50"/>
    </row>
    <row r="119" spans="2:7" s="5" customFormat="1" ht="10.5" customHeight="1">
      <c r="B119" s="34"/>
      <c r="C119" s="10"/>
      <c r="D119" s="236"/>
      <c r="E119" s="13"/>
      <c r="F119" s="43"/>
      <c r="G119" s="52"/>
    </row>
    <row r="120" spans="2:7" s="5" customFormat="1" ht="30" customHeight="1">
      <c r="B120" s="240" t="s">
        <v>26</v>
      </c>
      <c r="C120" s="392" t="s">
        <v>336</v>
      </c>
      <c r="D120" s="392"/>
      <c r="E120" s="392"/>
      <c r="F120" s="392"/>
      <c r="G120" s="218"/>
    </row>
    <row r="121" spans="2:7" s="5" customFormat="1" ht="22.5" customHeight="1">
      <c r="B121" s="240"/>
      <c r="C121" s="392" t="s">
        <v>337</v>
      </c>
      <c r="D121" s="392"/>
      <c r="E121" s="392"/>
      <c r="F121" s="392"/>
      <c r="G121" s="218"/>
    </row>
    <row r="122" spans="2:7" s="5" customFormat="1" ht="48" customHeight="1">
      <c r="B122" s="240"/>
      <c r="C122" s="392" t="s">
        <v>357</v>
      </c>
      <c r="D122" s="392"/>
      <c r="E122" s="392"/>
      <c r="F122" s="392"/>
      <c r="G122" s="218"/>
    </row>
    <row r="123" spans="2:7" s="5" customFormat="1" ht="22.5" customHeight="1">
      <c r="B123" s="240"/>
      <c r="C123" s="392" t="s">
        <v>356</v>
      </c>
      <c r="D123" s="392"/>
      <c r="E123" s="392"/>
      <c r="F123" s="392"/>
      <c r="G123" s="218"/>
    </row>
    <row r="124" spans="2:7" s="5" customFormat="1" ht="11.25" customHeight="1">
      <c r="B124" s="216"/>
      <c r="C124" s="7"/>
      <c r="D124" s="241"/>
      <c r="E124" s="15"/>
      <c r="F124" s="15">
        <f>D124-E124</f>
        <v>0</v>
      </c>
      <c r="G124" s="52"/>
    </row>
    <row r="125" spans="2:7" s="5" customFormat="1" ht="11.25">
      <c r="B125" s="29" t="s">
        <v>402</v>
      </c>
      <c r="C125" s="7"/>
      <c r="D125" s="53"/>
      <c r="E125" s="15"/>
      <c r="F125" s="15"/>
      <c r="G125" s="52"/>
    </row>
    <row r="126" spans="2:7" s="5" customFormat="1" ht="9">
      <c r="B126" s="216"/>
      <c r="C126" s="7"/>
      <c r="D126" s="53"/>
      <c r="E126" s="15"/>
      <c r="F126" s="15"/>
      <c r="G126" s="52"/>
    </row>
    <row r="127" spans="2:10" s="67" customFormat="1" ht="36" customHeight="1">
      <c r="B127" s="125"/>
      <c r="C127" s="339" t="s">
        <v>489</v>
      </c>
      <c r="D127" s="339"/>
      <c r="E127" s="339"/>
      <c r="F127" s="339"/>
      <c r="G127" s="339"/>
      <c r="H127" s="339"/>
      <c r="J127" s="68"/>
    </row>
    <row r="128" spans="2:16" s="7" customFormat="1" ht="6" customHeight="1">
      <c r="B128" s="216"/>
      <c r="D128" s="8"/>
      <c r="E128" s="9"/>
      <c r="F128" s="3"/>
      <c r="G128" s="4"/>
      <c r="H128" s="4"/>
      <c r="I128" s="52"/>
      <c r="J128" s="5"/>
      <c r="K128" s="5"/>
      <c r="L128" s="5"/>
      <c r="M128" s="5"/>
      <c r="N128" s="5"/>
      <c r="O128" s="5"/>
      <c r="P128" s="5"/>
    </row>
    <row r="129" spans="2:16" s="7" customFormat="1" ht="56.25" customHeight="1">
      <c r="B129" s="51" t="s">
        <v>33</v>
      </c>
      <c r="C129" s="360" t="s">
        <v>358</v>
      </c>
      <c r="D129" s="360"/>
      <c r="E129" s="360"/>
      <c r="F129" s="360"/>
      <c r="G129" s="360"/>
      <c r="H129" s="360"/>
      <c r="I129" s="202"/>
      <c r="J129" s="5"/>
      <c r="K129" s="5"/>
      <c r="L129" s="5"/>
      <c r="M129" s="5"/>
      <c r="N129" s="5"/>
      <c r="O129" s="5"/>
      <c r="P129" s="5"/>
    </row>
    <row r="130" spans="2:14" s="7" customFormat="1" ht="9">
      <c r="B130" s="216"/>
      <c r="D130" s="53"/>
      <c r="E130" s="4"/>
      <c r="F130" s="4"/>
      <c r="G130" s="52"/>
      <c r="H130" s="5"/>
      <c r="I130" s="5"/>
      <c r="J130" s="5"/>
      <c r="K130" s="5"/>
      <c r="L130" s="5"/>
      <c r="M130" s="5"/>
      <c r="N130" s="5"/>
    </row>
    <row r="131" spans="2:14" s="7" customFormat="1" ht="9">
      <c r="B131" s="216"/>
      <c r="D131" s="53"/>
      <c r="E131" s="4"/>
      <c r="F131" s="4"/>
      <c r="G131" s="52"/>
      <c r="H131" s="5"/>
      <c r="I131" s="5"/>
      <c r="J131" s="5"/>
      <c r="K131" s="5"/>
      <c r="L131" s="5"/>
      <c r="M131" s="5"/>
      <c r="N131" s="5"/>
    </row>
    <row r="132" spans="2:14" s="7" customFormat="1" ht="35.25" customHeight="1">
      <c r="B132" s="216"/>
      <c r="C132" s="266"/>
      <c r="D132" s="53"/>
      <c r="E132" s="4"/>
      <c r="F132" s="4"/>
      <c r="G132" s="52"/>
      <c r="H132" s="5"/>
      <c r="I132" s="5"/>
      <c r="J132" s="5"/>
      <c r="K132" s="5"/>
      <c r="L132" s="5"/>
      <c r="M132" s="5"/>
      <c r="N132" s="5"/>
    </row>
    <row r="133" spans="2:14" s="7" customFormat="1" ht="9">
      <c r="B133" s="216"/>
      <c r="D133" s="53"/>
      <c r="E133" s="4"/>
      <c r="F133" s="4"/>
      <c r="G133" s="52"/>
      <c r="H133" s="5"/>
      <c r="I133" s="5"/>
      <c r="J133" s="5"/>
      <c r="K133" s="5"/>
      <c r="L133" s="5"/>
      <c r="M133" s="5"/>
      <c r="N133" s="5"/>
    </row>
    <row r="134" spans="2:14" s="7" customFormat="1" ht="9">
      <c r="B134" s="216"/>
      <c r="D134" s="53"/>
      <c r="E134" s="4"/>
      <c r="F134" s="4"/>
      <c r="G134" s="52"/>
      <c r="H134" s="5"/>
      <c r="I134" s="5"/>
      <c r="J134" s="5"/>
      <c r="K134" s="5"/>
      <c r="L134" s="5"/>
      <c r="M134" s="5"/>
      <c r="N134" s="5"/>
    </row>
    <row r="135" spans="2:14" s="7" customFormat="1" ht="9">
      <c r="B135" s="216"/>
      <c r="D135" s="53"/>
      <c r="E135" s="4"/>
      <c r="F135" s="4"/>
      <c r="G135" s="52"/>
      <c r="H135" s="5"/>
      <c r="I135" s="5"/>
      <c r="J135" s="5"/>
      <c r="K135" s="5"/>
      <c r="L135" s="5"/>
      <c r="M135" s="5"/>
      <c r="N135" s="5"/>
    </row>
    <row r="136" spans="2:14" s="7" customFormat="1" ht="9">
      <c r="B136" s="216"/>
      <c r="D136" s="53"/>
      <c r="E136" s="4"/>
      <c r="F136" s="4"/>
      <c r="G136" s="52"/>
      <c r="H136" s="5"/>
      <c r="I136" s="5"/>
      <c r="J136" s="5"/>
      <c r="K136" s="5"/>
      <c r="L136" s="5"/>
      <c r="M136" s="5"/>
      <c r="N136" s="5"/>
    </row>
    <row r="137" spans="2:14" s="7" customFormat="1" ht="9">
      <c r="B137" s="216"/>
      <c r="D137" s="53"/>
      <c r="E137" s="4"/>
      <c r="F137" s="4"/>
      <c r="G137" s="52"/>
      <c r="H137" s="5"/>
      <c r="I137" s="5"/>
      <c r="J137" s="5"/>
      <c r="K137" s="5"/>
      <c r="L137" s="5"/>
      <c r="M137" s="5"/>
      <c r="N137" s="5"/>
    </row>
    <row r="138" spans="2:14" s="7" customFormat="1" ht="9">
      <c r="B138" s="216"/>
      <c r="D138" s="53"/>
      <c r="E138" s="4"/>
      <c r="F138" s="4"/>
      <c r="G138" s="52"/>
      <c r="H138" s="5"/>
      <c r="I138" s="5"/>
      <c r="J138" s="5"/>
      <c r="K138" s="5"/>
      <c r="L138" s="5"/>
      <c r="M138" s="5"/>
      <c r="N138" s="5"/>
    </row>
    <row r="139" spans="2:14" s="7" customFormat="1" ht="9">
      <c r="B139" s="216"/>
      <c r="D139" s="53"/>
      <c r="E139" s="4"/>
      <c r="F139" s="4"/>
      <c r="G139" s="52"/>
      <c r="H139" s="5"/>
      <c r="I139" s="5"/>
      <c r="J139" s="5"/>
      <c r="K139" s="5"/>
      <c r="L139" s="5"/>
      <c r="M139" s="5"/>
      <c r="N139" s="5"/>
    </row>
    <row r="140" spans="2:14" s="7" customFormat="1" ht="9">
      <c r="B140" s="216"/>
      <c r="D140" s="53"/>
      <c r="E140" s="4"/>
      <c r="F140" s="4"/>
      <c r="G140" s="52"/>
      <c r="H140" s="5"/>
      <c r="I140" s="5"/>
      <c r="J140" s="5"/>
      <c r="K140" s="5"/>
      <c r="L140" s="5"/>
      <c r="M140" s="5"/>
      <c r="N140" s="5"/>
    </row>
    <row r="141" spans="2:14" s="7" customFormat="1" ht="9">
      <c r="B141" s="216"/>
      <c r="D141" s="53"/>
      <c r="E141" s="4"/>
      <c r="F141" s="4"/>
      <c r="G141" s="52"/>
      <c r="H141" s="5"/>
      <c r="I141" s="5"/>
      <c r="J141" s="5"/>
      <c r="K141" s="5"/>
      <c r="L141" s="5"/>
      <c r="M141" s="5"/>
      <c r="N141" s="5"/>
    </row>
    <row r="142" spans="2:14" s="7" customFormat="1" ht="9">
      <c r="B142" s="216"/>
      <c r="D142" s="53"/>
      <c r="E142" s="4"/>
      <c r="F142" s="4"/>
      <c r="G142" s="52"/>
      <c r="H142" s="5"/>
      <c r="I142" s="5"/>
      <c r="J142" s="5"/>
      <c r="K142" s="5"/>
      <c r="L142" s="5"/>
      <c r="M142" s="5"/>
      <c r="N142" s="5"/>
    </row>
    <row r="143" spans="2:14" s="7" customFormat="1" ht="9">
      <c r="B143" s="216"/>
      <c r="D143" s="53"/>
      <c r="E143" s="4"/>
      <c r="F143" s="4"/>
      <c r="G143" s="52"/>
      <c r="H143" s="5"/>
      <c r="I143" s="5"/>
      <c r="J143" s="5"/>
      <c r="K143" s="5"/>
      <c r="L143" s="5"/>
      <c r="M143" s="5"/>
      <c r="N143" s="5"/>
    </row>
    <row r="144" spans="2:14" s="7" customFormat="1" ht="9">
      <c r="B144" s="216"/>
      <c r="D144" s="53"/>
      <c r="E144" s="4"/>
      <c r="F144" s="4"/>
      <c r="G144" s="52"/>
      <c r="H144" s="5"/>
      <c r="I144" s="5"/>
      <c r="J144" s="5"/>
      <c r="K144" s="5"/>
      <c r="L144" s="5"/>
      <c r="M144" s="5"/>
      <c r="N144" s="5"/>
    </row>
    <row r="145" spans="2:14" s="7" customFormat="1" ht="9">
      <c r="B145" s="216"/>
      <c r="D145" s="53"/>
      <c r="E145" s="4"/>
      <c r="F145" s="4"/>
      <c r="G145" s="52"/>
      <c r="H145" s="5"/>
      <c r="I145" s="5"/>
      <c r="J145" s="5"/>
      <c r="K145" s="5"/>
      <c r="L145" s="5"/>
      <c r="M145" s="5"/>
      <c r="N145" s="5"/>
    </row>
    <row r="146" spans="2:14" s="7" customFormat="1" ht="9">
      <c r="B146" s="216"/>
      <c r="D146" s="53"/>
      <c r="E146" s="4"/>
      <c r="F146" s="4"/>
      <c r="G146" s="52"/>
      <c r="H146" s="5"/>
      <c r="I146" s="5"/>
      <c r="J146" s="5"/>
      <c r="K146" s="5"/>
      <c r="L146" s="5"/>
      <c r="M146" s="5"/>
      <c r="N146" s="5"/>
    </row>
    <row r="147" spans="2:14" s="7" customFormat="1" ht="9">
      <c r="B147" s="216"/>
      <c r="D147" s="53"/>
      <c r="E147" s="4"/>
      <c r="F147" s="4"/>
      <c r="G147" s="52"/>
      <c r="H147" s="5"/>
      <c r="I147" s="5"/>
      <c r="J147" s="5"/>
      <c r="K147" s="5"/>
      <c r="L147" s="5"/>
      <c r="M147" s="5"/>
      <c r="N147" s="5"/>
    </row>
    <row r="148" spans="2:14" s="7" customFormat="1" ht="9">
      <c r="B148" s="216"/>
      <c r="D148" s="53"/>
      <c r="E148" s="4"/>
      <c r="F148" s="4"/>
      <c r="G148" s="52"/>
      <c r="H148" s="5"/>
      <c r="I148" s="5"/>
      <c r="J148" s="5"/>
      <c r="K148" s="5"/>
      <c r="L148" s="5"/>
      <c r="M148" s="5"/>
      <c r="N148" s="5"/>
    </row>
    <row r="149" spans="2:14" s="7" customFormat="1" ht="9">
      <c r="B149" s="216"/>
      <c r="D149" s="53"/>
      <c r="E149" s="4"/>
      <c r="F149" s="4"/>
      <c r="G149" s="52"/>
      <c r="H149" s="5"/>
      <c r="I149" s="5"/>
      <c r="J149" s="5"/>
      <c r="K149" s="5"/>
      <c r="L149" s="5"/>
      <c r="M149" s="5"/>
      <c r="N149" s="5"/>
    </row>
    <row r="150" spans="2:14" s="7" customFormat="1" ht="9">
      <c r="B150" s="216"/>
      <c r="D150" s="53"/>
      <c r="E150" s="4"/>
      <c r="F150" s="4"/>
      <c r="G150" s="52"/>
      <c r="H150" s="5"/>
      <c r="I150" s="5"/>
      <c r="J150" s="5"/>
      <c r="K150" s="5"/>
      <c r="L150" s="5"/>
      <c r="M150" s="5"/>
      <c r="N150" s="5"/>
    </row>
    <row r="151" spans="2:14" s="7" customFormat="1" ht="9">
      <c r="B151" s="216"/>
      <c r="D151" s="53"/>
      <c r="E151" s="4"/>
      <c r="F151" s="4"/>
      <c r="G151" s="52"/>
      <c r="H151" s="5"/>
      <c r="I151" s="5"/>
      <c r="J151" s="5"/>
      <c r="K151" s="5"/>
      <c r="L151" s="5"/>
      <c r="M151" s="5"/>
      <c r="N151" s="5"/>
    </row>
    <row r="152" spans="2:14" s="7" customFormat="1" ht="9">
      <c r="B152" s="216"/>
      <c r="D152" s="53"/>
      <c r="E152" s="4"/>
      <c r="F152" s="4"/>
      <c r="G152" s="52"/>
      <c r="H152" s="5"/>
      <c r="I152" s="5"/>
      <c r="J152" s="5"/>
      <c r="K152" s="5"/>
      <c r="L152" s="5"/>
      <c r="M152" s="5"/>
      <c r="N152" s="5"/>
    </row>
    <row r="153" spans="2:14" s="7" customFormat="1" ht="9">
      <c r="B153" s="216"/>
      <c r="D153" s="53"/>
      <c r="E153" s="4"/>
      <c r="F153" s="4"/>
      <c r="G153" s="52"/>
      <c r="H153" s="5"/>
      <c r="I153" s="5"/>
      <c r="J153" s="5"/>
      <c r="K153" s="5"/>
      <c r="L153" s="5"/>
      <c r="M153" s="5"/>
      <c r="N153" s="5"/>
    </row>
    <row r="154" spans="2:14" s="7" customFormat="1" ht="9">
      <c r="B154" s="216"/>
      <c r="D154" s="53"/>
      <c r="E154" s="4"/>
      <c r="F154" s="4"/>
      <c r="G154" s="52"/>
      <c r="H154" s="5"/>
      <c r="I154" s="5"/>
      <c r="J154" s="5"/>
      <c r="K154" s="5"/>
      <c r="L154" s="5"/>
      <c r="M154" s="5"/>
      <c r="N154" s="5"/>
    </row>
    <row r="155" spans="2:14" s="7" customFormat="1" ht="9">
      <c r="B155" s="216"/>
      <c r="D155" s="53"/>
      <c r="E155" s="4"/>
      <c r="F155" s="4"/>
      <c r="G155" s="52"/>
      <c r="H155" s="5"/>
      <c r="I155" s="5"/>
      <c r="J155" s="5"/>
      <c r="K155" s="5"/>
      <c r="L155" s="5"/>
      <c r="M155" s="5"/>
      <c r="N155" s="5"/>
    </row>
    <row r="156" spans="2:14" s="7" customFormat="1" ht="9">
      <c r="B156" s="216"/>
      <c r="D156" s="53"/>
      <c r="E156" s="4"/>
      <c r="F156" s="4"/>
      <c r="G156" s="52"/>
      <c r="H156" s="5"/>
      <c r="I156" s="5"/>
      <c r="J156" s="5"/>
      <c r="K156" s="5"/>
      <c r="L156" s="5"/>
      <c r="M156" s="5"/>
      <c r="N156" s="5"/>
    </row>
    <row r="157" spans="2:14" s="7" customFormat="1" ht="9">
      <c r="B157" s="216"/>
      <c r="D157" s="53"/>
      <c r="E157" s="4"/>
      <c r="F157" s="4"/>
      <c r="G157" s="52"/>
      <c r="H157" s="5"/>
      <c r="I157" s="5"/>
      <c r="J157" s="5"/>
      <c r="K157" s="5"/>
      <c r="L157" s="5"/>
      <c r="M157" s="5"/>
      <c r="N157" s="5"/>
    </row>
    <row r="158" spans="2:14" s="7" customFormat="1" ht="9">
      <c r="B158" s="216"/>
      <c r="D158" s="53"/>
      <c r="E158" s="4"/>
      <c r="F158" s="4"/>
      <c r="G158" s="52"/>
      <c r="H158" s="5"/>
      <c r="I158" s="5"/>
      <c r="J158" s="5"/>
      <c r="K158" s="5"/>
      <c r="L158" s="5"/>
      <c r="M158" s="5"/>
      <c r="N158" s="5"/>
    </row>
    <row r="159" spans="2:14" s="7" customFormat="1" ht="9">
      <c r="B159" s="216"/>
      <c r="D159" s="53"/>
      <c r="E159" s="4"/>
      <c r="F159" s="4"/>
      <c r="G159" s="52"/>
      <c r="H159" s="5"/>
      <c r="I159" s="5"/>
      <c r="J159" s="5"/>
      <c r="K159" s="5"/>
      <c r="L159" s="5"/>
      <c r="M159" s="5"/>
      <c r="N159" s="5"/>
    </row>
    <row r="160" spans="2:14" s="7" customFormat="1" ht="9">
      <c r="B160" s="216"/>
      <c r="D160" s="53"/>
      <c r="E160" s="4"/>
      <c r="F160" s="4"/>
      <c r="G160" s="52"/>
      <c r="H160" s="5"/>
      <c r="I160" s="5"/>
      <c r="J160" s="5"/>
      <c r="K160" s="5"/>
      <c r="L160" s="5"/>
      <c r="M160" s="5"/>
      <c r="N160" s="5"/>
    </row>
    <row r="161" spans="2:14" s="7" customFormat="1" ht="9">
      <c r="B161" s="216"/>
      <c r="D161" s="53"/>
      <c r="E161" s="4"/>
      <c r="F161" s="4"/>
      <c r="G161" s="52"/>
      <c r="H161" s="5"/>
      <c r="I161" s="5"/>
      <c r="J161" s="5"/>
      <c r="K161" s="5"/>
      <c r="L161" s="5"/>
      <c r="M161" s="5"/>
      <c r="N161" s="5"/>
    </row>
    <row r="162" spans="2:14" s="7" customFormat="1" ht="9">
      <c r="B162" s="216"/>
      <c r="D162" s="53"/>
      <c r="E162" s="4"/>
      <c r="F162" s="4"/>
      <c r="G162" s="52"/>
      <c r="H162" s="5"/>
      <c r="I162" s="5"/>
      <c r="J162" s="5"/>
      <c r="K162" s="5"/>
      <c r="L162" s="5"/>
      <c r="M162" s="5"/>
      <c r="N162" s="5"/>
    </row>
    <row r="163" spans="2:14" s="7" customFormat="1" ht="9">
      <c r="B163" s="216"/>
      <c r="D163" s="53"/>
      <c r="E163" s="4"/>
      <c r="F163" s="4"/>
      <c r="G163" s="52"/>
      <c r="H163" s="5"/>
      <c r="I163" s="5"/>
      <c r="J163" s="5"/>
      <c r="K163" s="5"/>
      <c r="L163" s="5"/>
      <c r="M163" s="5"/>
      <c r="N163" s="5"/>
    </row>
    <row r="164" spans="2:14" s="7" customFormat="1" ht="9">
      <c r="B164" s="216"/>
      <c r="D164" s="53"/>
      <c r="E164" s="4"/>
      <c r="F164" s="4"/>
      <c r="G164" s="52"/>
      <c r="H164" s="5"/>
      <c r="I164" s="5"/>
      <c r="J164" s="5"/>
      <c r="K164" s="5"/>
      <c r="L164" s="5"/>
      <c r="M164" s="5"/>
      <c r="N164" s="5"/>
    </row>
    <row r="165" spans="2:14" s="7" customFormat="1" ht="9">
      <c r="B165" s="216"/>
      <c r="D165" s="53"/>
      <c r="E165" s="4"/>
      <c r="F165" s="4"/>
      <c r="G165" s="52"/>
      <c r="H165" s="5"/>
      <c r="I165" s="5"/>
      <c r="J165" s="5"/>
      <c r="K165" s="5"/>
      <c r="L165" s="5"/>
      <c r="M165" s="5"/>
      <c r="N165" s="5"/>
    </row>
    <row r="166" spans="2:14" s="7" customFormat="1" ht="9">
      <c r="B166" s="216"/>
      <c r="D166" s="53"/>
      <c r="E166" s="4"/>
      <c r="F166" s="4"/>
      <c r="G166" s="52"/>
      <c r="H166" s="5"/>
      <c r="I166" s="5"/>
      <c r="J166" s="5"/>
      <c r="K166" s="5"/>
      <c r="L166" s="5"/>
      <c r="M166" s="5"/>
      <c r="N166" s="5"/>
    </row>
    <row r="167" spans="2:14" s="7" customFormat="1" ht="9">
      <c r="B167" s="216"/>
      <c r="D167" s="53"/>
      <c r="E167" s="4"/>
      <c r="F167" s="4"/>
      <c r="G167" s="52"/>
      <c r="H167" s="5"/>
      <c r="I167" s="5"/>
      <c r="J167" s="5"/>
      <c r="K167" s="5"/>
      <c r="L167" s="5"/>
      <c r="M167" s="5"/>
      <c r="N167" s="5"/>
    </row>
    <row r="168" spans="2:14" s="7" customFormat="1" ht="9">
      <c r="B168" s="216"/>
      <c r="D168" s="53"/>
      <c r="E168" s="4"/>
      <c r="F168" s="4"/>
      <c r="G168" s="52"/>
      <c r="H168" s="5"/>
      <c r="I168" s="5"/>
      <c r="J168" s="5"/>
      <c r="K168" s="5"/>
      <c r="L168" s="5"/>
      <c r="M168" s="5"/>
      <c r="N168" s="5"/>
    </row>
    <row r="169" spans="2:14" s="7" customFormat="1" ht="9">
      <c r="B169" s="216"/>
      <c r="D169" s="53"/>
      <c r="E169" s="4"/>
      <c r="F169" s="4"/>
      <c r="G169" s="52"/>
      <c r="H169" s="5"/>
      <c r="I169" s="5"/>
      <c r="J169" s="5"/>
      <c r="K169" s="5"/>
      <c r="L169" s="5"/>
      <c r="M169" s="5"/>
      <c r="N169" s="5"/>
    </row>
    <row r="170" spans="2:14" s="7" customFormat="1" ht="9">
      <c r="B170" s="216"/>
      <c r="D170" s="53"/>
      <c r="E170" s="4"/>
      <c r="F170" s="4"/>
      <c r="G170" s="52"/>
      <c r="H170" s="5"/>
      <c r="I170" s="5"/>
      <c r="J170" s="5"/>
      <c r="K170" s="5"/>
      <c r="L170" s="5"/>
      <c r="M170" s="5"/>
      <c r="N170" s="5"/>
    </row>
    <row r="171" spans="2:14" s="7" customFormat="1" ht="9">
      <c r="B171" s="216"/>
      <c r="D171" s="53"/>
      <c r="E171" s="4"/>
      <c r="F171" s="4"/>
      <c r="G171" s="52"/>
      <c r="H171" s="5"/>
      <c r="I171" s="5"/>
      <c r="J171" s="5"/>
      <c r="K171" s="5"/>
      <c r="L171" s="5"/>
      <c r="M171" s="5"/>
      <c r="N171" s="5"/>
    </row>
    <row r="172" spans="2:14" s="7" customFormat="1" ht="9">
      <c r="B172" s="216"/>
      <c r="D172" s="53"/>
      <c r="E172" s="4"/>
      <c r="F172" s="4"/>
      <c r="G172" s="52"/>
      <c r="H172" s="5"/>
      <c r="I172" s="5"/>
      <c r="J172" s="5"/>
      <c r="K172" s="5"/>
      <c r="L172" s="5"/>
      <c r="M172" s="5"/>
      <c r="N172" s="5"/>
    </row>
    <row r="173" spans="2:14" s="7" customFormat="1" ht="9">
      <c r="B173" s="216"/>
      <c r="D173" s="53"/>
      <c r="E173" s="4"/>
      <c r="F173" s="4"/>
      <c r="G173" s="52"/>
      <c r="H173" s="5"/>
      <c r="I173" s="5"/>
      <c r="J173" s="5"/>
      <c r="K173" s="5"/>
      <c r="L173" s="5"/>
      <c r="M173" s="5"/>
      <c r="N173" s="5"/>
    </row>
    <row r="174" spans="2:14" s="7" customFormat="1" ht="9">
      <c r="B174" s="216"/>
      <c r="D174" s="53"/>
      <c r="E174" s="4"/>
      <c r="F174" s="4"/>
      <c r="G174" s="52"/>
      <c r="H174" s="5"/>
      <c r="I174" s="5"/>
      <c r="J174" s="5"/>
      <c r="K174" s="5"/>
      <c r="L174" s="5"/>
      <c r="M174" s="5"/>
      <c r="N174" s="5"/>
    </row>
    <row r="175" spans="2:14" s="7" customFormat="1" ht="9">
      <c r="B175" s="216"/>
      <c r="D175" s="53"/>
      <c r="E175" s="4"/>
      <c r="F175" s="4"/>
      <c r="G175" s="52"/>
      <c r="H175" s="5"/>
      <c r="I175" s="5"/>
      <c r="J175" s="5"/>
      <c r="K175" s="5"/>
      <c r="L175" s="5"/>
      <c r="M175" s="5"/>
      <c r="N175" s="5"/>
    </row>
    <row r="176" spans="2:14" s="7" customFormat="1" ht="9">
      <c r="B176" s="216"/>
      <c r="D176" s="53"/>
      <c r="E176" s="4"/>
      <c r="F176" s="4"/>
      <c r="G176" s="52"/>
      <c r="H176" s="5"/>
      <c r="I176" s="5"/>
      <c r="J176" s="5"/>
      <c r="K176" s="5"/>
      <c r="L176" s="5"/>
      <c r="M176" s="5"/>
      <c r="N176" s="5"/>
    </row>
    <row r="177" spans="2:14" s="7" customFormat="1" ht="9">
      <c r="B177" s="216"/>
      <c r="D177" s="53"/>
      <c r="E177" s="4"/>
      <c r="F177" s="4"/>
      <c r="G177" s="52"/>
      <c r="H177" s="5"/>
      <c r="I177" s="5"/>
      <c r="J177" s="5"/>
      <c r="K177" s="5"/>
      <c r="L177" s="5"/>
      <c r="M177" s="5"/>
      <c r="N177" s="5"/>
    </row>
    <row r="178" spans="2:14" s="7" customFormat="1" ht="9">
      <c r="B178" s="216"/>
      <c r="D178" s="53"/>
      <c r="E178" s="4"/>
      <c r="F178" s="4"/>
      <c r="G178" s="52"/>
      <c r="H178" s="5"/>
      <c r="I178" s="5"/>
      <c r="J178" s="5"/>
      <c r="K178" s="5"/>
      <c r="L178" s="5"/>
      <c r="M178" s="5"/>
      <c r="N178" s="5"/>
    </row>
    <row r="179" spans="2:14" s="7" customFormat="1" ht="9">
      <c r="B179" s="216"/>
      <c r="D179" s="53"/>
      <c r="E179" s="4"/>
      <c r="F179" s="4"/>
      <c r="G179" s="52"/>
      <c r="H179" s="5"/>
      <c r="I179" s="5"/>
      <c r="J179" s="5"/>
      <c r="K179" s="5"/>
      <c r="L179" s="5"/>
      <c r="M179" s="5"/>
      <c r="N179" s="5"/>
    </row>
    <row r="180" spans="2:14" s="7" customFormat="1" ht="9">
      <c r="B180" s="216"/>
      <c r="D180" s="53"/>
      <c r="E180" s="4"/>
      <c r="F180" s="4"/>
      <c r="G180" s="52"/>
      <c r="H180" s="5"/>
      <c r="I180" s="5"/>
      <c r="J180" s="5"/>
      <c r="K180" s="5"/>
      <c r="L180" s="5"/>
      <c r="M180" s="5"/>
      <c r="N180" s="5"/>
    </row>
    <row r="181" spans="2:14" s="7" customFormat="1" ht="9">
      <c r="B181" s="216"/>
      <c r="D181" s="53"/>
      <c r="E181" s="4"/>
      <c r="F181" s="4"/>
      <c r="G181" s="52"/>
      <c r="H181" s="5"/>
      <c r="I181" s="5"/>
      <c r="J181" s="5"/>
      <c r="K181" s="5"/>
      <c r="L181" s="5"/>
      <c r="M181" s="5"/>
      <c r="N181" s="5"/>
    </row>
    <row r="182" spans="2:14" s="7" customFormat="1" ht="9">
      <c r="B182" s="216"/>
      <c r="D182" s="53"/>
      <c r="E182" s="4"/>
      <c r="F182" s="4"/>
      <c r="G182" s="52"/>
      <c r="H182" s="5"/>
      <c r="I182" s="5"/>
      <c r="J182" s="5"/>
      <c r="K182" s="5"/>
      <c r="L182" s="5"/>
      <c r="M182" s="5"/>
      <c r="N182" s="5"/>
    </row>
    <row r="183" spans="2:14" s="7" customFormat="1" ht="9">
      <c r="B183" s="216"/>
      <c r="D183" s="53"/>
      <c r="E183" s="4"/>
      <c r="F183" s="4"/>
      <c r="G183" s="52"/>
      <c r="H183" s="5"/>
      <c r="I183" s="5"/>
      <c r="J183" s="5"/>
      <c r="K183" s="5"/>
      <c r="L183" s="5"/>
      <c r="M183" s="5"/>
      <c r="N183" s="5"/>
    </row>
    <row r="184" spans="2:14" s="7" customFormat="1" ht="9">
      <c r="B184" s="216"/>
      <c r="D184" s="53"/>
      <c r="E184" s="4"/>
      <c r="F184" s="4"/>
      <c r="G184" s="52"/>
      <c r="H184" s="5"/>
      <c r="I184" s="5"/>
      <c r="J184" s="5"/>
      <c r="K184" s="5"/>
      <c r="L184" s="5"/>
      <c r="M184" s="5"/>
      <c r="N184" s="5"/>
    </row>
    <row r="185" spans="2:14" s="7" customFormat="1" ht="9">
      <c r="B185" s="216"/>
      <c r="D185" s="53"/>
      <c r="E185" s="4"/>
      <c r="F185" s="4"/>
      <c r="G185" s="52"/>
      <c r="H185" s="5"/>
      <c r="I185" s="5"/>
      <c r="J185" s="5"/>
      <c r="K185" s="5"/>
      <c r="L185" s="5"/>
      <c r="M185" s="5"/>
      <c r="N185" s="5"/>
    </row>
    <row r="186" spans="2:14" s="7" customFormat="1" ht="9">
      <c r="B186" s="216"/>
      <c r="D186" s="53"/>
      <c r="E186" s="4"/>
      <c r="F186" s="4"/>
      <c r="G186" s="52"/>
      <c r="H186" s="5"/>
      <c r="I186" s="5"/>
      <c r="J186" s="5"/>
      <c r="K186" s="5"/>
      <c r="L186" s="5"/>
      <c r="M186" s="5"/>
      <c r="N186" s="5"/>
    </row>
    <row r="187" spans="2:14" s="7" customFormat="1" ht="9">
      <c r="B187" s="216"/>
      <c r="D187" s="53"/>
      <c r="E187" s="4"/>
      <c r="F187" s="4"/>
      <c r="G187" s="52"/>
      <c r="H187" s="5"/>
      <c r="I187" s="5"/>
      <c r="J187" s="5"/>
      <c r="K187" s="5"/>
      <c r="L187" s="5"/>
      <c r="M187" s="5"/>
      <c r="N187" s="5"/>
    </row>
    <row r="188" spans="2:14" s="7" customFormat="1" ht="9">
      <c r="B188" s="216"/>
      <c r="D188" s="53"/>
      <c r="E188" s="4"/>
      <c r="F188" s="4"/>
      <c r="G188" s="52"/>
      <c r="H188" s="5"/>
      <c r="I188" s="5"/>
      <c r="J188" s="5"/>
      <c r="K188" s="5"/>
      <c r="L188" s="5"/>
      <c r="M188" s="5"/>
      <c r="N188" s="5"/>
    </row>
    <row r="189" spans="2:14" s="7" customFormat="1" ht="9">
      <c r="B189" s="216"/>
      <c r="D189" s="53"/>
      <c r="E189" s="4"/>
      <c r="F189" s="4"/>
      <c r="G189" s="52"/>
      <c r="H189" s="5"/>
      <c r="I189" s="5"/>
      <c r="J189" s="5"/>
      <c r="K189" s="5"/>
      <c r="L189" s="5"/>
      <c r="M189" s="5"/>
      <c r="N189" s="5"/>
    </row>
    <row r="190" spans="2:14" s="7" customFormat="1" ht="9">
      <c r="B190" s="216"/>
      <c r="D190" s="53"/>
      <c r="E190" s="4"/>
      <c r="F190" s="4"/>
      <c r="G190" s="52"/>
      <c r="H190" s="5"/>
      <c r="I190" s="5"/>
      <c r="J190" s="5"/>
      <c r="K190" s="5"/>
      <c r="L190" s="5"/>
      <c r="M190" s="5"/>
      <c r="N190" s="5"/>
    </row>
    <row r="191" spans="2:14" s="7" customFormat="1" ht="9">
      <c r="B191" s="216"/>
      <c r="D191" s="53"/>
      <c r="E191" s="4"/>
      <c r="F191" s="4"/>
      <c r="G191" s="52"/>
      <c r="H191" s="5"/>
      <c r="I191" s="5"/>
      <c r="J191" s="5"/>
      <c r="K191" s="5"/>
      <c r="L191" s="5"/>
      <c r="M191" s="5"/>
      <c r="N191" s="5"/>
    </row>
    <row r="192" spans="2:14" s="7" customFormat="1" ht="9">
      <c r="B192" s="216"/>
      <c r="D192" s="53"/>
      <c r="E192" s="4"/>
      <c r="F192" s="4"/>
      <c r="G192" s="52"/>
      <c r="H192" s="5"/>
      <c r="I192" s="5"/>
      <c r="J192" s="5"/>
      <c r="K192" s="5"/>
      <c r="L192" s="5"/>
      <c r="M192" s="5"/>
      <c r="N192" s="5"/>
    </row>
    <row r="193" spans="2:14" s="7" customFormat="1" ht="9">
      <c r="B193" s="216"/>
      <c r="D193" s="53"/>
      <c r="E193" s="4"/>
      <c r="F193" s="4"/>
      <c r="G193" s="52"/>
      <c r="H193" s="5"/>
      <c r="I193" s="5"/>
      <c r="J193" s="5"/>
      <c r="K193" s="5"/>
      <c r="L193" s="5"/>
      <c r="M193" s="5"/>
      <c r="N193" s="5"/>
    </row>
    <row r="194" spans="2:14" s="7" customFormat="1" ht="9">
      <c r="B194" s="216"/>
      <c r="D194" s="53"/>
      <c r="E194" s="4"/>
      <c r="F194" s="4"/>
      <c r="G194" s="52"/>
      <c r="H194" s="5"/>
      <c r="I194" s="5"/>
      <c r="J194" s="5"/>
      <c r="K194" s="5"/>
      <c r="L194" s="5"/>
      <c r="M194" s="5"/>
      <c r="N194" s="5"/>
    </row>
    <row r="195" spans="2:14" s="7" customFormat="1" ht="9">
      <c r="B195" s="216"/>
      <c r="D195" s="53"/>
      <c r="E195" s="4"/>
      <c r="F195" s="4"/>
      <c r="G195" s="52"/>
      <c r="H195" s="5"/>
      <c r="I195" s="5"/>
      <c r="J195" s="5"/>
      <c r="K195" s="5"/>
      <c r="L195" s="5"/>
      <c r="M195" s="5"/>
      <c r="N195" s="5"/>
    </row>
    <row r="196" spans="2:14" s="7" customFormat="1" ht="9">
      <c r="B196" s="216"/>
      <c r="D196" s="53"/>
      <c r="E196" s="4"/>
      <c r="F196" s="4"/>
      <c r="G196" s="52"/>
      <c r="H196" s="5"/>
      <c r="I196" s="5"/>
      <c r="J196" s="5"/>
      <c r="K196" s="5"/>
      <c r="L196" s="5"/>
      <c r="M196" s="5"/>
      <c r="N196" s="5"/>
    </row>
    <row r="197" spans="2:14" s="7" customFormat="1" ht="9">
      <c r="B197" s="216"/>
      <c r="D197" s="53"/>
      <c r="E197" s="4"/>
      <c r="F197" s="4"/>
      <c r="G197" s="52"/>
      <c r="H197" s="5"/>
      <c r="I197" s="5"/>
      <c r="J197" s="5"/>
      <c r="K197" s="5"/>
      <c r="L197" s="5"/>
      <c r="M197" s="5"/>
      <c r="N197" s="5"/>
    </row>
  </sheetData>
  <sheetProtection/>
  <mergeCells count="13">
    <mergeCell ref="C3:F3"/>
    <mergeCell ref="B5:B7"/>
    <mergeCell ref="C5:C7"/>
    <mergeCell ref="D5:D7"/>
    <mergeCell ref="E5:F5"/>
    <mergeCell ref="E6:E7"/>
    <mergeCell ref="C123:F123"/>
    <mergeCell ref="C129:H129"/>
    <mergeCell ref="E9:F9"/>
    <mergeCell ref="C120:F120"/>
    <mergeCell ref="C121:F121"/>
    <mergeCell ref="C122:F122"/>
    <mergeCell ref="C127:H127"/>
  </mergeCells>
  <printOptions/>
  <pageMargins left="0.7086614173228347" right="0.7086614173228347" top="0.984251968503937" bottom="0.984251968503937" header="0" footer="0.5118110236220472"/>
  <pageSetup horizontalDpi="300" verticalDpi="300" orientation="portrait" paperSize="9" r:id="rId1"/>
  <rowBreaks count="2" manualBreakCount="2">
    <brk id="58" min="1" max="6" man="1"/>
    <brk id="118" min="1" max="6" man="1"/>
  </rowBreaks>
</worksheet>
</file>

<file path=xl/worksheets/sheet44.xml><?xml version="1.0" encoding="utf-8"?>
<worksheet xmlns="http://schemas.openxmlformats.org/spreadsheetml/2006/main" xmlns:r="http://schemas.openxmlformats.org/officeDocument/2006/relationships">
  <dimension ref="B2:N117"/>
  <sheetViews>
    <sheetView showZeros="0" zoomScaleSheetLayoutView="70" zoomScalePageLayoutView="0" workbookViewId="0" topLeftCell="A1">
      <selection activeCell="C82" sqref="C82"/>
    </sheetView>
  </sheetViews>
  <sheetFormatPr defaultColWidth="11.421875" defaultRowHeight="15"/>
  <cols>
    <col min="1" max="1" width="3.57421875" style="6" customWidth="1"/>
    <col min="2" max="2" width="8.57421875" style="7" customWidth="1"/>
    <col min="3" max="3" width="24.8515625" style="7" customWidth="1"/>
    <col min="4" max="4" width="3.7109375" style="53" customWidth="1"/>
    <col min="5" max="6" width="6.28125" style="4" customWidth="1"/>
    <col min="7" max="7" width="6.28125" style="52" customWidth="1"/>
    <col min="8" max="12" width="6.28125" style="5" customWidth="1"/>
    <col min="13" max="16384" width="11.421875" style="6" customWidth="1"/>
  </cols>
  <sheetData>
    <row r="2" spans="2:3" ht="12.75">
      <c r="B2" s="2" t="s">
        <v>401</v>
      </c>
      <c r="C2" s="33" t="s">
        <v>425</v>
      </c>
    </row>
    <row r="3" spans="2:6" ht="31.5" customHeight="1">
      <c r="B3" s="2" t="s">
        <v>27</v>
      </c>
      <c r="C3" s="287" t="s">
        <v>403</v>
      </c>
      <c r="D3" s="220"/>
      <c r="E3" s="220"/>
      <c r="F3" s="220"/>
    </row>
    <row r="4" ht="3.75" customHeight="1"/>
    <row r="5" spans="2:12" s="267" customFormat="1" ht="18" customHeight="1">
      <c r="B5" s="400" t="s">
        <v>72</v>
      </c>
      <c r="C5" s="400"/>
      <c r="D5" s="401" t="s">
        <v>97</v>
      </c>
      <c r="E5" s="403" t="s">
        <v>359</v>
      </c>
      <c r="F5" s="404"/>
      <c r="G5" s="404"/>
      <c r="H5" s="404"/>
      <c r="I5" s="404"/>
      <c r="J5" s="404"/>
      <c r="K5" s="404"/>
      <c r="L5" s="405"/>
    </row>
    <row r="6" spans="2:12" s="267" customFormat="1" ht="18" customHeight="1">
      <c r="B6" s="400"/>
      <c r="C6" s="400"/>
      <c r="D6" s="401"/>
      <c r="E6" s="280">
        <v>1892</v>
      </c>
      <c r="F6" s="280">
        <v>1893</v>
      </c>
      <c r="G6" s="280">
        <v>1894</v>
      </c>
      <c r="H6" s="280">
        <v>1895</v>
      </c>
      <c r="I6" s="280">
        <v>1896</v>
      </c>
      <c r="J6" s="280">
        <v>1897</v>
      </c>
      <c r="K6" s="280">
        <v>1898</v>
      </c>
      <c r="L6" s="281">
        <v>1899</v>
      </c>
    </row>
    <row r="7" spans="2:13" s="267" customFormat="1" ht="11.25" customHeight="1">
      <c r="B7" s="402" t="s">
        <v>360</v>
      </c>
      <c r="C7" s="290" t="s">
        <v>361</v>
      </c>
      <c r="D7" s="275" t="s">
        <v>24</v>
      </c>
      <c r="E7" s="276">
        <v>502054</v>
      </c>
      <c r="F7" s="276">
        <v>510811</v>
      </c>
      <c r="G7" s="276">
        <v>512762</v>
      </c>
      <c r="H7" s="276">
        <v>521724</v>
      </c>
      <c r="I7" s="276">
        <v>520166</v>
      </c>
      <c r="J7" s="276">
        <v>514018</v>
      </c>
      <c r="K7" s="276">
        <v>492014</v>
      </c>
      <c r="L7" s="277">
        <v>517026</v>
      </c>
      <c r="M7" s="268"/>
    </row>
    <row r="8" spans="2:13" s="267" customFormat="1" ht="11.25" customHeight="1">
      <c r="B8" s="402"/>
      <c r="C8" s="291" t="s">
        <v>362</v>
      </c>
      <c r="D8" s="233" t="s">
        <v>24</v>
      </c>
      <c r="E8" s="93">
        <v>5840</v>
      </c>
      <c r="F8" s="93">
        <v>6307</v>
      </c>
      <c r="G8" s="93">
        <v>5691</v>
      </c>
      <c r="H8" s="93">
        <v>5707</v>
      </c>
      <c r="I8" s="93">
        <v>5441</v>
      </c>
      <c r="J8" s="93">
        <v>5567</v>
      </c>
      <c r="K8" s="93">
        <v>5756</v>
      </c>
      <c r="L8" s="94">
        <v>5349</v>
      </c>
      <c r="M8" s="268"/>
    </row>
    <row r="9" spans="2:13" s="267" customFormat="1" ht="11.25" customHeight="1">
      <c r="B9" s="402"/>
      <c r="C9" s="291" t="s">
        <v>283</v>
      </c>
      <c r="D9" s="233" t="s">
        <v>24</v>
      </c>
      <c r="E9" s="93">
        <v>30106</v>
      </c>
      <c r="F9" s="93">
        <v>48184</v>
      </c>
      <c r="G9" s="93">
        <v>40315</v>
      </c>
      <c r="H9" s="93">
        <v>40841</v>
      </c>
      <c r="I9" s="93">
        <v>41060</v>
      </c>
      <c r="J9" s="93">
        <v>45181</v>
      </c>
      <c r="K9" s="93">
        <v>51752</v>
      </c>
      <c r="L9" s="94">
        <v>45256</v>
      </c>
      <c r="M9" s="268"/>
    </row>
    <row r="10" spans="2:13" s="267" customFormat="1" ht="11.25" customHeight="1">
      <c r="B10" s="402"/>
      <c r="C10" s="291" t="s">
        <v>363</v>
      </c>
      <c r="D10" s="233" t="s">
        <v>25</v>
      </c>
      <c r="E10" s="93">
        <v>1817337</v>
      </c>
      <c r="F10" s="93">
        <v>2403885</v>
      </c>
      <c r="G10" s="93">
        <v>2467984</v>
      </c>
      <c r="H10" s="93">
        <v>2691611</v>
      </c>
      <c r="I10" s="93">
        <v>2337389</v>
      </c>
      <c r="J10" s="93">
        <v>2836811</v>
      </c>
      <c r="K10" s="93">
        <v>3057690</v>
      </c>
      <c r="L10" s="94">
        <v>3074385</v>
      </c>
      <c r="M10" s="268"/>
    </row>
    <row r="11" spans="2:13" s="267" customFormat="1" ht="11.25" customHeight="1">
      <c r="B11" s="402"/>
      <c r="C11" s="291" t="s">
        <v>5</v>
      </c>
      <c r="D11" s="233" t="s">
        <v>24</v>
      </c>
      <c r="E11" s="93">
        <v>14323</v>
      </c>
      <c r="F11" s="93">
        <v>6379</v>
      </c>
      <c r="G11" s="93">
        <v>9943</v>
      </c>
      <c r="H11" s="93">
        <v>6505</v>
      </c>
      <c r="I11" s="93">
        <v>2106</v>
      </c>
      <c r="J11" s="93">
        <v>1189</v>
      </c>
      <c r="K11" s="93">
        <v>2660</v>
      </c>
      <c r="L11" s="94">
        <v>4843</v>
      </c>
      <c r="M11" s="268"/>
    </row>
    <row r="12" spans="2:13" s="267" customFormat="1" ht="11.25" customHeight="1">
      <c r="B12" s="402"/>
      <c r="C12" s="291" t="s">
        <v>364</v>
      </c>
      <c r="D12" s="233" t="s">
        <v>24</v>
      </c>
      <c r="E12" s="93">
        <v>1068333</v>
      </c>
      <c r="F12" s="93">
        <v>1237962</v>
      </c>
      <c r="G12" s="93">
        <v>1289244</v>
      </c>
      <c r="H12" s="93">
        <v>1333349</v>
      </c>
      <c r="I12" s="93">
        <v>1427823</v>
      </c>
      <c r="J12" s="93">
        <v>1443222</v>
      </c>
      <c r="K12" s="93">
        <v>1443542</v>
      </c>
      <c r="L12" s="94">
        <v>1401196</v>
      </c>
      <c r="M12" s="268"/>
    </row>
    <row r="13" spans="2:13" s="267" customFormat="1" ht="11.25" customHeight="1">
      <c r="B13" s="402"/>
      <c r="C13" s="292" t="s">
        <v>365</v>
      </c>
      <c r="D13" s="234" t="s">
        <v>24</v>
      </c>
      <c r="E13" s="278">
        <v>983991</v>
      </c>
      <c r="F13" s="278">
        <v>1035365</v>
      </c>
      <c r="G13" s="278">
        <v>1095741</v>
      </c>
      <c r="H13" s="278">
        <v>1158115</v>
      </c>
      <c r="I13" s="278">
        <v>1205315</v>
      </c>
      <c r="J13" s="278">
        <v>1259032</v>
      </c>
      <c r="K13" s="278">
        <v>1297599</v>
      </c>
      <c r="L13" s="279">
        <v>1285741</v>
      </c>
      <c r="M13" s="268"/>
    </row>
    <row r="14" spans="2:13" s="267" customFormat="1" ht="22.5" customHeight="1">
      <c r="B14" s="399" t="s">
        <v>366</v>
      </c>
      <c r="C14" s="290" t="s">
        <v>367</v>
      </c>
      <c r="D14" s="275" t="s">
        <v>24</v>
      </c>
      <c r="E14" s="276">
        <v>71537</v>
      </c>
      <c r="F14" s="276">
        <v>52416</v>
      </c>
      <c r="G14" s="276">
        <v>71279</v>
      </c>
      <c r="H14" s="276">
        <v>72873</v>
      </c>
      <c r="I14" s="276">
        <v>72873</v>
      </c>
      <c r="J14" s="276">
        <v>74559</v>
      </c>
      <c r="K14" s="276">
        <v>75268</v>
      </c>
      <c r="L14" s="277">
        <v>74435</v>
      </c>
      <c r="M14" s="268"/>
    </row>
    <row r="15" spans="2:13" s="267" customFormat="1" ht="21" customHeight="1">
      <c r="B15" s="399"/>
      <c r="C15" s="291" t="s">
        <v>368</v>
      </c>
      <c r="D15" s="233" t="s">
        <v>24</v>
      </c>
      <c r="E15" s="93">
        <v>2516</v>
      </c>
      <c r="F15" s="93">
        <v>2019</v>
      </c>
      <c r="G15" s="93">
        <v>1478</v>
      </c>
      <c r="H15" s="93">
        <v>1985</v>
      </c>
      <c r="I15" s="93">
        <v>1985</v>
      </c>
      <c r="J15" s="93">
        <v>1774</v>
      </c>
      <c r="K15" s="93">
        <v>2688</v>
      </c>
      <c r="L15" s="94">
        <v>3087</v>
      </c>
      <c r="M15" s="268"/>
    </row>
    <row r="16" spans="2:14" s="267" customFormat="1" ht="21" customHeight="1">
      <c r="B16" s="399"/>
      <c r="C16" s="292" t="s">
        <v>369</v>
      </c>
      <c r="D16" s="234" t="s">
        <v>24</v>
      </c>
      <c r="E16" s="278" t="s">
        <v>93</v>
      </c>
      <c r="F16" s="278" t="s">
        <v>93</v>
      </c>
      <c r="G16" s="278" t="s">
        <v>93</v>
      </c>
      <c r="H16" s="278" t="s">
        <v>93</v>
      </c>
      <c r="I16" s="278" t="s">
        <v>93</v>
      </c>
      <c r="J16" s="278" t="s">
        <v>93</v>
      </c>
      <c r="K16" s="278" t="s">
        <v>93</v>
      </c>
      <c r="L16" s="279" t="s">
        <v>93</v>
      </c>
      <c r="M16" s="268"/>
      <c r="N16" s="268"/>
    </row>
    <row r="17" spans="2:14" s="267" customFormat="1" ht="11.25" customHeight="1">
      <c r="B17" s="399" t="s">
        <v>370</v>
      </c>
      <c r="C17" s="290" t="s">
        <v>371</v>
      </c>
      <c r="D17" s="275" t="s">
        <v>372</v>
      </c>
      <c r="E17" s="276">
        <v>159720</v>
      </c>
      <c r="F17" s="273">
        <v>162658</v>
      </c>
      <c r="G17" s="273">
        <v>161717</v>
      </c>
      <c r="H17" s="273">
        <v>163931</v>
      </c>
      <c r="I17" s="273">
        <v>180248</v>
      </c>
      <c r="J17" s="273">
        <v>186843</v>
      </c>
      <c r="K17" s="273">
        <v>191671</v>
      </c>
      <c r="L17" s="288">
        <v>195687</v>
      </c>
      <c r="M17" s="268"/>
      <c r="N17" s="268"/>
    </row>
    <row r="18" spans="2:14" s="267" customFormat="1" ht="11.25" customHeight="1">
      <c r="B18" s="399"/>
      <c r="C18" s="291" t="s">
        <v>373</v>
      </c>
      <c r="D18" s="233" t="s">
        <v>372</v>
      </c>
      <c r="E18" s="93">
        <v>60317</v>
      </c>
      <c r="F18" s="93">
        <v>60189</v>
      </c>
      <c r="G18" s="93">
        <v>72029</v>
      </c>
      <c r="H18" s="93">
        <v>82958</v>
      </c>
      <c r="I18" s="93">
        <v>67044</v>
      </c>
      <c r="J18" s="93">
        <v>66754</v>
      </c>
      <c r="K18" s="93">
        <v>65370</v>
      </c>
      <c r="L18" s="94">
        <v>59555</v>
      </c>
      <c r="M18" s="268"/>
      <c r="N18" s="268"/>
    </row>
    <row r="19" spans="2:14" s="267" customFormat="1" ht="11.25" customHeight="1">
      <c r="B19" s="399"/>
      <c r="C19" s="291" t="s">
        <v>374</v>
      </c>
      <c r="D19" s="233" t="s">
        <v>372</v>
      </c>
      <c r="E19" s="93">
        <v>282859</v>
      </c>
      <c r="F19" s="93">
        <v>263748</v>
      </c>
      <c r="G19" s="93">
        <v>275335</v>
      </c>
      <c r="H19" s="93">
        <v>283967</v>
      </c>
      <c r="I19" s="93">
        <v>286603</v>
      </c>
      <c r="J19" s="93">
        <v>295996</v>
      </c>
      <c r="K19" s="93">
        <v>298589</v>
      </c>
      <c r="L19" s="94">
        <v>310243</v>
      </c>
      <c r="M19" s="268"/>
      <c r="N19" s="268"/>
    </row>
    <row r="20" spans="2:14" s="267" customFormat="1" ht="22.5" customHeight="1">
      <c r="B20" s="399"/>
      <c r="C20" s="291" t="s">
        <v>375</v>
      </c>
      <c r="D20" s="233" t="s">
        <v>372</v>
      </c>
      <c r="E20" s="93">
        <v>141464</v>
      </c>
      <c r="F20" s="93">
        <v>147257</v>
      </c>
      <c r="G20" s="93">
        <v>146514</v>
      </c>
      <c r="H20" s="93">
        <v>138417</v>
      </c>
      <c r="I20" s="93">
        <v>124779</v>
      </c>
      <c r="J20" s="93">
        <v>119534</v>
      </c>
      <c r="K20" s="93">
        <v>110080</v>
      </c>
      <c r="L20" s="94">
        <v>103407</v>
      </c>
      <c r="M20" s="268"/>
      <c r="N20" s="268"/>
    </row>
    <row r="21" spans="2:14" s="267" customFormat="1" ht="11.25" customHeight="1">
      <c r="B21" s="399"/>
      <c r="C21" s="291" t="s">
        <v>376</v>
      </c>
      <c r="D21" s="233" t="s">
        <v>372</v>
      </c>
      <c r="E21" s="93">
        <v>7527</v>
      </c>
      <c r="F21" s="93">
        <v>7031</v>
      </c>
      <c r="G21" s="93">
        <v>3957</v>
      </c>
      <c r="H21" s="93">
        <v>4669</v>
      </c>
      <c r="I21" s="93">
        <v>5179</v>
      </c>
      <c r="J21" s="93">
        <v>5681</v>
      </c>
      <c r="K21" s="93">
        <v>5765</v>
      </c>
      <c r="L21" s="94">
        <v>7913</v>
      </c>
      <c r="M21" s="268"/>
      <c r="N21" s="268"/>
    </row>
    <row r="22" spans="2:14" s="267" customFormat="1" ht="11.25" customHeight="1">
      <c r="B22" s="399"/>
      <c r="C22" s="291" t="s">
        <v>377</v>
      </c>
      <c r="D22" s="233" t="s">
        <v>372</v>
      </c>
      <c r="E22" s="93">
        <v>9047</v>
      </c>
      <c r="F22" s="93">
        <v>8863</v>
      </c>
      <c r="G22" s="93">
        <v>11033</v>
      </c>
      <c r="H22" s="93">
        <v>9512</v>
      </c>
      <c r="I22" s="93">
        <v>11283</v>
      </c>
      <c r="J22" s="93">
        <v>11449</v>
      </c>
      <c r="K22" s="93">
        <v>10327</v>
      </c>
      <c r="L22" s="94">
        <v>12677</v>
      </c>
      <c r="M22" s="268"/>
      <c r="N22" s="268"/>
    </row>
    <row r="23" spans="2:14" s="267" customFormat="1" ht="11.25" customHeight="1">
      <c r="B23" s="399"/>
      <c r="C23" s="291" t="s">
        <v>378</v>
      </c>
      <c r="D23" s="233" t="s">
        <v>372</v>
      </c>
      <c r="E23" s="93">
        <v>42290</v>
      </c>
      <c r="F23" s="93">
        <v>35701</v>
      </c>
      <c r="G23" s="93">
        <v>36011</v>
      </c>
      <c r="H23" s="93">
        <v>25909</v>
      </c>
      <c r="I23" s="93">
        <v>18982</v>
      </c>
      <c r="J23" s="93">
        <v>26978</v>
      </c>
      <c r="K23" s="93">
        <v>21640</v>
      </c>
      <c r="L23" s="94">
        <v>18799</v>
      </c>
      <c r="M23" s="268"/>
      <c r="N23" s="268"/>
    </row>
    <row r="24" spans="2:14" s="267" customFormat="1" ht="11.25" customHeight="1">
      <c r="B24" s="399"/>
      <c r="C24" s="292" t="s">
        <v>379</v>
      </c>
      <c r="D24" s="234" t="s">
        <v>372</v>
      </c>
      <c r="E24" s="278">
        <v>497933</v>
      </c>
      <c r="F24" s="274">
        <v>499358</v>
      </c>
      <c r="G24" s="274">
        <v>512986</v>
      </c>
      <c r="H24" s="274">
        <v>491332</v>
      </c>
      <c r="I24" s="274">
        <v>529236</v>
      </c>
      <c r="J24" s="274">
        <v>511404</v>
      </c>
      <c r="K24" s="274">
        <v>474949</v>
      </c>
      <c r="L24" s="289">
        <v>520717</v>
      </c>
      <c r="M24" s="268"/>
      <c r="N24" s="268"/>
    </row>
    <row r="25" spans="2:14" s="267" customFormat="1" ht="22.5" customHeight="1">
      <c r="B25" s="399" t="s">
        <v>380</v>
      </c>
      <c r="C25" s="290" t="s">
        <v>381</v>
      </c>
      <c r="D25" s="275" t="s">
        <v>25</v>
      </c>
      <c r="E25" s="276">
        <v>6208247</v>
      </c>
      <c r="F25" s="276">
        <v>5903933</v>
      </c>
      <c r="G25" s="276">
        <v>6263462</v>
      </c>
      <c r="H25" s="276">
        <v>6574004</v>
      </c>
      <c r="I25" s="276">
        <v>5728889</v>
      </c>
      <c r="J25" s="276">
        <v>6046953</v>
      </c>
      <c r="K25" s="276">
        <v>6276853</v>
      </c>
      <c r="L25" s="277">
        <v>5758342</v>
      </c>
      <c r="M25" s="268"/>
      <c r="N25" s="268"/>
    </row>
    <row r="26" spans="2:14" s="267" customFormat="1" ht="11.25" customHeight="1">
      <c r="B26" s="399"/>
      <c r="C26" s="291" t="s">
        <v>382</v>
      </c>
      <c r="D26" s="233" t="s">
        <v>25</v>
      </c>
      <c r="E26" s="93">
        <v>2439759</v>
      </c>
      <c r="F26" s="93">
        <v>3294444</v>
      </c>
      <c r="G26" s="93">
        <v>3480539</v>
      </c>
      <c r="H26" s="93">
        <v>3904021</v>
      </c>
      <c r="I26" s="93">
        <v>4309702</v>
      </c>
      <c r="J26" s="93">
        <v>5186631</v>
      </c>
      <c r="K26" s="93">
        <v>4476150</v>
      </c>
      <c r="L26" s="94">
        <v>3965588</v>
      </c>
      <c r="M26" s="268"/>
      <c r="N26" s="268"/>
    </row>
    <row r="27" spans="2:14" s="267" customFormat="1" ht="11.25" customHeight="1">
      <c r="B27" s="399"/>
      <c r="C27" s="291" t="s">
        <v>383</v>
      </c>
      <c r="D27" s="233" t="s">
        <v>25</v>
      </c>
      <c r="E27" s="93">
        <v>1914067</v>
      </c>
      <c r="F27" s="93">
        <v>2081737</v>
      </c>
      <c r="G27" s="93">
        <v>2237240</v>
      </c>
      <c r="H27" s="93">
        <v>2265954</v>
      </c>
      <c r="I27" s="93">
        <v>2432555</v>
      </c>
      <c r="J27" s="93">
        <v>2518019</v>
      </c>
      <c r="K27" s="93">
        <v>2884893</v>
      </c>
      <c r="L27" s="94">
        <v>3035887</v>
      </c>
      <c r="M27" s="268"/>
      <c r="N27" s="268"/>
    </row>
    <row r="28" spans="2:14" s="267" customFormat="1" ht="11.25" customHeight="1">
      <c r="B28" s="399"/>
      <c r="C28" s="292" t="s">
        <v>384</v>
      </c>
      <c r="D28" s="234" t="s">
        <v>25</v>
      </c>
      <c r="E28" s="278">
        <v>342590</v>
      </c>
      <c r="F28" s="278">
        <v>404376</v>
      </c>
      <c r="G28" s="278">
        <v>386621</v>
      </c>
      <c r="H28" s="278">
        <v>450738</v>
      </c>
      <c r="I28" s="278">
        <v>418532</v>
      </c>
      <c r="J28" s="278">
        <v>409797</v>
      </c>
      <c r="K28" s="278">
        <v>461473</v>
      </c>
      <c r="L28" s="279">
        <v>474825</v>
      </c>
      <c r="M28" s="268"/>
      <c r="N28" s="268"/>
    </row>
    <row r="29" spans="2:14" s="267" customFormat="1" ht="22.5" customHeight="1">
      <c r="B29" s="399" t="s">
        <v>385</v>
      </c>
      <c r="C29" s="290" t="s">
        <v>386</v>
      </c>
      <c r="D29" s="275" t="s">
        <v>372</v>
      </c>
      <c r="E29" s="276">
        <v>182514</v>
      </c>
      <c r="F29" s="273">
        <v>174655</v>
      </c>
      <c r="G29" s="273">
        <v>193371</v>
      </c>
      <c r="H29" s="273">
        <v>170497</v>
      </c>
      <c r="I29" s="273">
        <v>187376</v>
      </c>
      <c r="J29" s="273">
        <v>182219</v>
      </c>
      <c r="K29" s="273">
        <v>182621</v>
      </c>
      <c r="L29" s="288">
        <v>194029</v>
      </c>
      <c r="M29" s="268"/>
      <c r="N29" s="268"/>
    </row>
    <row r="30" spans="2:14" s="267" customFormat="1" ht="11.25" customHeight="1">
      <c r="B30" s="399"/>
      <c r="C30" s="291" t="s">
        <v>387</v>
      </c>
      <c r="D30" s="233" t="s">
        <v>372</v>
      </c>
      <c r="E30" s="93">
        <v>1072999</v>
      </c>
      <c r="F30" s="93">
        <v>1101800</v>
      </c>
      <c r="G30" s="93">
        <v>1202448</v>
      </c>
      <c r="H30" s="93">
        <v>1130290</v>
      </c>
      <c r="I30" s="93">
        <v>1180416</v>
      </c>
      <c r="J30" s="93">
        <v>1331973</v>
      </c>
      <c r="K30" s="93">
        <v>1409144</v>
      </c>
      <c r="L30" s="94">
        <v>1444978</v>
      </c>
      <c r="M30" s="268"/>
      <c r="N30" s="268"/>
    </row>
    <row r="31" spans="2:14" s="267" customFormat="1" ht="11.25" customHeight="1">
      <c r="B31" s="399"/>
      <c r="C31" s="292" t="s">
        <v>11</v>
      </c>
      <c r="D31" s="234" t="s">
        <v>372</v>
      </c>
      <c r="E31" s="278">
        <v>3628736</v>
      </c>
      <c r="F31" s="274">
        <v>3535243</v>
      </c>
      <c r="G31" s="274">
        <v>3807419</v>
      </c>
      <c r="H31" s="274">
        <v>3580937</v>
      </c>
      <c r="I31" s="274">
        <v>3830394</v>
      </c>
      <c r="J31" s="274">
        <v>4008954</v>
      </c>
      <c r="K31" s="274">
        <v>3904053</v>
      </c>
      <c r="L31" s="289">
        <v>4075842</v>
      </c>
      <c r="M31" s="268"/>
      <c r="N31" s="268"/>
    </row>
    <row r="32" spans="2:14" s="267" customFormat="1" ht="11.25" customHeight="1">
      <c r="B32" s="399" t="s">
        <v>388</v>
      </c>
      <c r="C32" s="290" t="s">
        <v>12</v>
      </c>
      <c r="D32" s="275" t="s">
        <v>372</v>
      </c>
      <c r="E32" s="276">
        <v>2694</v>
      </c>
      <c r="F32" s="276">
        <v>2534</v>
      </c>
      <c r="G32" s="276">
        <v>3262</v>
      </c>
      <c r="H32" s="276">
        <v>2704</v>
      </c>
      <c r="I32" s="276">
        <v>3000</v>
      </c>
      <c r="J32" s="276">
        <v>2649</v>
      </c>
      <c r="K32" s="276">
        <v>2794</v>
      </c>
      <c r="L32" s="277">
        <v>3396</v>
      </c>
      <c r="M32" s="268"/>
      <c r="N32" s="268"/>
    </row>
    <row r="33" spans="2:14" s="267" customFormat="1" ht="11.25" customHeight="1">
      <c r="B33" s="399"/>
      <c r="C33" s="291" t="s">
        <v>389</v>
      </c>
      <c r="D33" s="233" t="s">
        <v>372</v>
      </c>
      <c r="E33" s="93">
        <v>920</v>
      </c>
      <c r="F33" s="93">
        <v>844</v>
      </c>
      <c r="G33" s="93">
        <v>863</v>
      </c>
      <c r="H33" s="93">
        <v>712</v>
      </c>
      <c r="I33" s="93">
        <v>609</v>
      </c>
      <c r="J33" s="93">
        <v>585</v>
      </c>
      <c r="K33" s="93">
        <v>557</v>
      </c>
      <c r="L33" s="94">
        <v>542</v>
      </c>
      <c r="M33" s="268"/>
      <c r="N33" s="268"/>
    </row>
    <row r="34" spans="2:14" s="267" customFormat="1" ht="22.5" customHeight="1">
      <c r="B34" s="399"/>
      <c r="C34" s="291" t="s">
        <v>390</v>
      </c>
      <c r="D34" s="233" t="s">
        <v>372</v>
      </c>
      <c r="E34" s="93">
        <v>12659</v>
      </c>
      <c r="F34" s="93">
        <v>11675</v>
      </c>
      <c r="G34" s="93">
        <v>12814</v>
      </c>
      <c r="H34" s="93">
        <v>11810</v>
      </c>
      <c r="I34" s="93">
        <v>11922</v>
      </c>
      <c r="J34" s="93">
        <v>11374</v>
      </c>
      <c r="K34" s="93">
        <v>12339</v>
      </c>
      <c r="L34" s="94">
        <v>11774</v>
      </c>
      <c r="M34" s="268"/>
      <c r="N34" s="268"/>
    </row>
    <row r="35" spans="2:14" s="267" customFormat="1" ht="11.25" customHeight="1">
      <c r="B35" s="399"/>
      <c r="C35" s="291" t="s">
        <v>1</v>
      </c>
      <c r="D35" s="233" t="s">
        <v>372</v>
      </c>
      <c r="E35" s="93">
        <v>380722</v>
      </c>
      <c r="F35" s="93">
        <v>441843</v>
      </c>
      <c r="G35" s="93">
        <v>518879</v>
      </c>
      <c r="H35" s="93">
        <v>339233</v>
      </c>
      <c r="I35" s="93">
        <v>347477</v>
      </c>
      <c r="J35" s="93">
        <v>407158</v>
      </c>
      <c r="K35" s="93">
        <v>416509</v>
      </c>
      <c r="L35" s="94">
        <v>456797</v>
      </c>
      <c r="M35" s="268"/>
      <c r="N35" s="268"/>
    </row>
    <row r="36" spans="2:14" s="267" customFormat="1" ht="11.25" customHeight="1">
      <c r="B36" s="399"/>
      <c r="C36" s="291" t="s">
        <v>391</v>
      </c>
      <c r="D36" s="233" t="s">
        <v>25</v>
      </c>
      <c r="E36" s="93">
        <v>30155</v>
      </c>
      <c r="F36" s="93">
        <v>22071</v>
      </c>
      <c r="G36" s="93">
        <v>28806</v>
      </c>
      <c r="H36" s="93">
        <v>27131</v>
      </c>
      <c r="I36" s="93">
        <v>31105</v>
      </c>
      <c r="J36" s="93">
        <v>31098</v>
      </c>
      <c r="K36" s="93">
        <v>35508</v>
      </c>
      <c r="L36" s="94">
        <v>36742</v>
      </c>
      <c r="M36" s="268"/>
      <c r="N36" s="268"/>
    </row>
    <row r="37" spans="2:14" s="267" customFormat="1" ht="11.25" customHeight="1">
      <c r="B37" s="399"/>
      <c r="C37" s="292" t="s">
        <v>392</v>
      </c>
      <c r="D37" s="234" t="s">
        <v>25</v>
      </c>
      <c r="E37" s="278">
        <v>35309</v>
      </c>
      <c r="F37" s="278">
        <v>31570</v>
      </c>
      <c r="G37" s="278">
        <v>47909</v>
      </c>
      <c r="H37" s="278">
        <v>43512</v>
      </c>
      <c r="I37" s="278">
        <v>50905</v>
      </c>
      <c r="J37" s="278">
        <v>62681</v>
      </c>
      <c r="K37" s="278">
        <v>77674</v>
      </c>
      <c r="L37" s="279">
        <v>57727</v>
      </c>
      <c r="M37" s="268"/>
      <c r="N37" s="268"/>
    </row>
    <row r="38" spans="2:14" s="267" customFormat="1" ht="11.25" customHeight="1">
      <c r="B38" s="399" t="s">
        <v>393</v>
      </c>
      <c r="C38" s="290" t="s">
        <v>394</v>
      </c>
      <c r="D38" s="275" t="s">
        <v>372</v>
      </c>
      <c r="E38" s="276">
        <v>39436</v>
      </c>
      <c r="F38" s="276">
        <v>44216</v>
      </c>
      <c r="G38" s="276">
        <v>45771</v>
      </c>
      <c r="H38" s="276">
        <v>36348</v>
      </c>
      <c r="I38" s="276">
        <v>36447</v>
      </c>
      <c r="J38" s="276">
        <v>31006</v>
      </c>
      <c r="K38" s="276">
        <v>33109</v>
      </c>
      <c r="L38" s="277">
        <v>32685</v>
      </c>
      <c r="M38" s="268"/>
      <c r="N38" s="268"/>
    </row>
    <row r="39" spans="2:14" s="267" customFormat="1" ht="30" customHeight="1">
      <c r="B39" s="399"/>
      <c r="C39" s="291" t="s">
        <v>395</v>
      </c>
      <c r="D39" s="233" t="s">
        <v>372</v>
      </c>
      <c r="E39" s="93">
        <v>17951</v>
      </c>
      <c r="F39" s="93">
        <v>11425</v>
      </c>
      <c r="G39" s="93">
        <v>12103</v>
      </c>
      <c r="H39" s="93">
        <v>12889</v>
      </c>
      <c r="I39" s="93">
        <v>15618</v>
      </c>
      <c r="J39" s="93">
        <v>15050</v>
      </c>
      <c r="K39" s="93">
        <v>11967</v>
      </c>
      <c r="L39" s="94">
        <v>12394</v>
      </c>
      <c r="M39" s="268"/>
      <c r="N39" s="268"/>
    </row>
    <row r="40" spans="2:14" s="267" customFormat="1" ht="22.5" customHeight="1">
      <c r="B40" s="399"/>
      <c r="C40" s="291" t="s">
        <v>400</v>
      </c>
      <c r="D40" s="233" t="s">
        <v>372</v>
      </c>
      <c r="E40" s="93">
        <v>116533</v>
      </c>
      <c r="F40" s="93">
        <v>114833</v>
      </c>
      <c r="G40" s="93">
        <v>114120</v>
      </c>
      <c r="H40" s="93">
        <v>96738</v>
      </c>
      <c r="I40" s="93">
        <v>89691</v>
      </c>
      <c r="J40" s="93">
        <v>116084</v>
      </c>
      <c r="K40" s="93">
        <v>119008</v>
      </c>
      <c r="L40" s="94">
        <v>149814</v>
      </c>
      <c r="M40" s="268"/>
      <c r="N40" s="268"/>
    </row>
    <row r="41" spans="2:14" s="267" customFormat="1" ht="11.25" customHeight="1">
      <c r="B41" s="399"/>
      <c r="C41" s="291" t="s">
        <v>396</v>
      </c>
      <c r="D41" s="233" t="s">
        <v>372</v>
      </c>
      <c r="E41" s="93">
        <v>3405</v>
      </c>
      <c r="F41" s="93">
        <v>874</v>
      </c>
      <c r="G41" s="93">
        <v>1744</v>
      </c>
      <c r="H41" s="93">
        <v>837</v>
      </c>
      <c r="I41" s="93" t="s">
        <v>93</v>
      </c>
      <c r="J41" s="93">
        <v>2411</v>
      </c>
      <c r="K41" s="93">
        <v>1478</v>
      </c>
      <c r="L41" s="94">
        <v>1531</v>
      </c>
      <c r="M41" s="268"/>
      <c r="N41" s="268"/>
    </row>
    <row r="42" spans="2:14" s="267" customFormat="1" ht="22.5" customHeight="1">
      <c r="B42" s="399"/>
      <c r="C42" s="292" t="s">
        <v>397</v>
      </c>
      <c r="D42" s="234" t="s">
        <v>372</v>
      </c>
      <c r="E42" s="278">
        <v>42760</v>
      </c>
      <c r="F42" s="278">
        <v>50388</v>
      </c>
      <c r="G42" s="278">
        <v>30999</v>
      </c>
      <c r="H42" s="278">
        <v>16297</v>
      </c>
      <c r="I42" s="278">
        <v>18363</v>
      </c>
      <c r="J42" s="278">
        <v>19428</v>
      </c>
      <c r="K42" s="278">
        <v>7223</v>
      </c>
      <c r="L42" s="279">
        <v>11240</v>
      </c>
      <c r="M42" s="268"/>
      <c r="N42" s="268"/>
    </row>
    <row r="43" spans="2:14" s="267" customFormat="1" ht="49.5" customHeight="1">
      <c r="B43" s="399" t="s">
        <v>398</v>
      </c>
      <c r="C43" s="290" t="s">
        <v>459</v>
      </c>
      <c r="D43" s="275" t="s">
        <v>25</v>
      </c>
      <c r="E43" s="276">
        <v>1175876</v>
      </c>
      <c r="F43" s="276">
        <v>1324538</v>
      </c>
      <c r="G43" s="276">
        <v>1367789</v>
      </c>
      <c r="H43" s="276">
        <v>1518617</v>
      </c>
      <c r="I43" s="276">
        <v>1688856</v>
      </c>
      <c r="J43" s="276">
        <v>1354931</v>
      </c>
      <c r="K43" s="276">
        <v>1649477</v>
      </c>
      <c r="L43" s="277">
        <v>1692254</v>
      </c>
      <c r="M43" s="268"/>
      <c r="N43" s="268"/>
    </row>
    <row r="44" spans="2:14" s="267" customFormat="1" ht="11.25" customHeight="1">
      <c r="B44" s="399"/>
      <c r="C44" s="292" t="s">
        <v>399</v>
      </c>
      <c r="D44" s="234" t="s">
        <v>25</v>
      </c>
      <c r="E44" s="278">
        <v>232636</v>
      </c>
      <c r="F44" s="278">
        <v>206020</v>
      </c>
      <c r="G44" s="278">
        <v>470127</v>
      </c>
      <c r="H44" s="278">
        <v>280386</v>
      </c>
      <c r="I44" s="278">
        <v>276376</v>
      </c>
      <c r="J44" s="278">
        <v>331603</v>
      </c>
      <c r="K44" s="278">
        <v>319456</v>
      </c>
      <c r="L44" s="279">
        <v>259661</v>
      </c>
      <c r="M44" s="268"/>
      <c r="N44" s="268"/>
    </row>
    <row r="45" spans="2:14" s="267" customFormat="1" ht="11.25" customHeight="1">
      <c r="B45" s="269"/>
      <c r="C45" s="270"/>
      <c r="D45" s="271"/>
      <c r="E45" s="272"/>
      <c r="F45" s="272"/>
      <c r="G45" s="272"/>
      <c r="H45" s="272"/>
      <c r="I45" s="272"/>
      <c r="J45" s="272"/>
      <c r="K45" s="272"/>
      <c r="L45" s="272"/>
      <c r="M45" s="268"/>
      <c r="N45" s="268"/>
    </row>
    <row r="46" spans="2:7" s="5" customFormat="1" ht="11.25">
      <c r="B46" s="29" t="s">
        <v>402</v>
      </c>
      <c r="C46" s="7"/>
      <c r="D46" s="53"/>
      <c r="E46" s="15"/>
      <c r="F46" s="15"/>
      <c r="G46" s="52"/>
    </row>
    <row r="47" spans="2:7" s="5" customFormat="1" ht="5.25" customHeight="1">
      <c r="B47" s="302"/>
      <c r="C47" s="7"/>
      <c r="D47" s="53"/>
      <c r="E47" s="15"/>
      <c r="F47" s="15"/>
      <c r="G47" s="52"/>
    </row>
    <row r="48" spans="2:12" s="67" customFormat="1" ht="36" customHeight="1">
      <c r="B48" s="125"/>
      <c r="C48" s="339" t="s">
        <v>490</v>
      </c>
      <c r="D48" s="339"/>
      <c r="E48" s="339"/>
      <c r="F48" s="339"/>
      <c r="G48" s="339"/>
      <c r="H48" s="339"/>
      <c r="I48" s="339"/>
      <c r="J48" s="339"/>
      <c r="K48" s="339"/>
      <c r="L48" s="339"/>
    </row>
    <row r="49" spans="2:12" s="7" customFormat="1" ht="56.25" customHeight="1">
      <c r="B49" s="51"/>
      <c r="C49" s="360"/>
      <c r="D49" s="360"/>
      <c r="E49" s="360"/>
      <c r="F49" s="360"/>
      <c r="G49" s="360"/>
      <c r="H49" s="360"/>
      <c r="I49" s="202"/>
      <c r="J49" s="5"/>
      <c r="K49" s="5"/>
      <c r="L49" s="5"/>
    </row>
    <row r="50" spans="2:12" s="7" customFormat="1" ht="9">
      <c r="B50" s="302"/>
      <c r="D50" s="53"/>
      <c r="E50" s="4"/>
      <c r="F50" s="4"/>
      <c r="G50" s="52"/>
      <c r="H50" s="5"/>
      <c r="I50" s="5"/>
      <c r="J50" s="5"/>
      <c r="K50" s="5"/>
      <c r="L50" s="5"/>
    </row>
    <row r="51" spans="2:12" s="7" customFormat="1" ht="9">
      <c r="B51" s="302"/>
      <c r="D51" s="53"/>
      <c r="E51" s="4"/>
      <c r="F51" s="4"/>
      <c r="G51" s="52"/>
      <c r="H51" s="5"/>
      <c r="I51" s="5"/>
      <c r="J51" s="5"/>
      <c r="K51" s="5"/>
      <c r="L51" s="5"/>
    </row>
    <row r="52" spans="2:12" s="7" customFormat="1" ht="35.25" customHeight="1">
      <c r="B52" s="302"/>
      <c r="C52" s="266"/>
      <c r="D52" s="53"/>
      <c r="E52" s="4"/>
      <c r="F52" s="4"/>
      <c r="G52" s="52"/>
      <c r="H52" s="5"/>
      <c r="I52" s="5"/>
      <c r="J52" s="5"/>
      <c r="K52" s="5"/>
      <c r="L52" s="5"/>
    </row>
    <row r="53" spans="2:12" s="7" customFormat="1" ht="9">
      <c r="B53" s="302"/>
      <c r="D53" s="53"/>
      <c r="E53" s="4"/>
      <c r="F53" s="4"/>
      <c r="G53" s="52"/>
      <c r="H53" s="5"/>
      <c r="I53" s="5"/>
      <c r="J53" s="5"/>
      <c r="K53" s="5"/>
      <c r="L53" s="5"/>
    </row>
    <row r="54" spans="2:12" s="7" customFormat="1" ht="9">
      <c r="B54" s="302"/>
      <c r="D54" s="53"/>
      <c r="E54" s="4"/>
      <c r="F54" s="4"/>
      <c r="G54" s="52"/>
      <c r="H54" s="5"/>
      <c r="I54" s="5"/>
      <c r="J54" s="5"/>
      <c r="K54" s="5"/>
      <c r="L54" s="5"/>
    </row>
    <row r="55" spans="2:12" s="7" customFormat="1" ht="9">
      <c r="B55" s="302"/>
      <c r="D55" s="53"/>
      <c r="E55" s="4"/>
      <c r="F55" s="4"/>
      <c r="G55" s="52"/>
      <c r="H55" s="5"/>
      <c r="I55" s="5"/>
      <c r="J55" s="5"/>
      <c r="K55" s="5"/>
      <c r="L55" s="5"/>
    </row>
    <row r="56" spans="2:12" s="7" customFormat="1" ht="9">
      <c r="B56" s="302"/>
      <c r="D56" s="53"/>
      <c r="E56" s="4"/>
      <c r="F56" s="4"/>
      <c r="G56" s="52"/>
      <c r="H56" s="5"/>
      <c r="I56" s="5"/>
      <c r="J56" s="5"/>
      <c r="K56" s="5"/>
      <c r="L56" s="5"/>
    </row>
    <row r="57" spans="2:12" s="7" customFormat="1" ht="9">
      <c r="B57" s="302"/>
      <c r="D57" s="53"/>
      <c r="E57" s="4"/>
      <c r="F57" s="4"/>
      <c r="G57" s="52"/>
      <c r="H57" s="5"/>
      <c r="I57" s="5"/>
      <c r="J57" s="5"/>
      <c r="K57" s="5"/>
      <c r="L57" s="5"/>
    </row>
    <row r="58" spans="2:12" s="7" customFormat="1" ht="9">
      <c r="B58" s="302"/>
      <c r="D58" s="53"/>
      <c r="E58" s="4"/>
      <c r="F58" s="4"/>
      <c r="G58" s="52"/>
      <c r="H58" s="5"/>
      <c r="I58" s="5"/>
      <c r="J58" s="5"/>
      <c r="K58" s="5"/>
      <c r="L58" s="5"/>
    </row>
    <row r="59" spans="2:12" s="7" customFormat="1" ht="9">
      <c r="B59" s="302"/>
      <c r="D59" s="53"/>
      <c r="E59" s="4"/>
      <c r="F59" s="4"/>
      <c r="G59" s="52"/>
      <c r="H59" s="5"/>
      <c r="I59" s="5"/>
      <c r="J59" s="5"/>
      <c r="K59" s="5"/>
      <c r="L59" s="5"/>
    </row>
    <row r="60" spans="2:12" s="7" customFormat="1" ht="9">
      <c r="B60" s="302"/>
      <c r="D60" s="53"/>
      <c r="E60" s="4"/>
      <c r="F60" s="4"/>
      <c r="G60" s="52"/>
      <c r="H60" s="5"/>
      <c r="I60" s="5"/>
      <c r="J60" s="5"/>
      <c r="K60" s="5"/>
      <c r="L60" s="5"/>
    </row>
    <row r="61" spans="2:12" s="7" customFormat="1" ht="9">
      <c r="B61" s="302"/>
      <c r="D61" s="53"/>
      <c r="E61" s="4"/>
      <c r="F61" s="4"/>
      <c r="G61" s="52"/>
      <c r="H61" s="5"/>
      <c r="I61" s="5"/>
      <c r="J61" s="5"/>
      <c r="K61" s="5"/>
      <c r="L61" s="5"/>
    </row>
    <row r="62" spans="2:12" s="7" customFormat="1" ht="9">
      <c r="B62" s="302"/>
      <c r="D62" s="53"/>
      <c r="E62" s="4"/>
      <c r="F62" s="4"/>
      <c r="G62" s="52"/>
      <c r="H62" s="5"/>
      <c r="I62" s="5"/>
      <c r="J62" s="5"/>
      <c r="K62" s="5"/>
      <c r="L62" s="5"/>
    </row>
    <row r="63" spans="2:12" s="7" customFormat="1" ht="9">
      <c r="B63" s="302"/>
      <c r="D63" s="53"/>
      <c r="E63" s="4"/>
      <c r="F63" s="4"/>
      <c r="G63" s="52"/>
      <c r="H63" s="5"/>
      <c r="I63" s="5"/>
      <c r="J63" s="5"/>
      <c r="K63" s="5"/>
      <c r="L63" s="5"/>
    </row>
    <row r="64" spans="2:12" s="7" customFormat="1" ht="9">
      <c r="B64" s="302"/>
      <c r="D64" s="53"/>
      <c r="E64" s="4"/>
      <c r="F64" s="4"/>
      <c r="G64" s="52"/>
      <c r="H64" s="5"/>
      <c r="I64" s="5"/>
      <c r="J64" s="5"/>
      <c r="K64" s="5"/>
      <c r="L64" s="5"/>
    </row>
    <row r="65" spans="2:12" s="7" customFormat="1" ht="9">
      <c r="B65" s="302"/>
      <c r="D65" s="53"/>
      <c r="E65" s="4"/>
      <c r="F65" s="4"/>
      <c r="G65" s="52"/>
      <c r="H65" s="5"/>
      <c r="I65" s="5"/>
      <c r="J65" s="5"/>
      <c r="K65" s="5"/>
      <c r="L65" s="5"/>
    </row>
    <row r="66" spans="2:12" s="7" customFormat="1" ht="9">
      <c r="B66" s="302"/>
      <c r="D66" s="53"/>
      <c r="E66" s="4"/>
      <c r="F66" s="4"/>
      <c r="G66" s="52"/>
      <c r="H66" s="5"/>
      <c r="I66" s="5"/>
      <c r="J66" s="5"/>
      <c r="K66" s="5"/>
      <c r="L66" s="5"/>
    </row>
    <row r="67" spans="2:12" s="7" customFormat="1" ht="9">
      <c r="B67" s="302"/>
      <c r="D67" s="53"/>
      <c r="E67" s="4"/>
      <c r="F67" s="4"/>
      <c r="G67" s="52"/>
      <c r="H67" s="5"/>
      <c r="I67" s="5"/>
      <c r="J67" s="5"/>
      <c r="K67" s="5"/>
      <c r="L67" s="5"/>
    </row>
    <row r="68" spans="2:12" s="7" customFormat="1" ht="9">
      <c r="B68" s="302"/>
      <c r="D68" s="53"/>
      <c r="E68" s="4"/>
      <c r="F68" s="4"/>
      <c r="G68" s="52"/>
      <c r="H68" s="5"/>
      <c r="I68" s="5"/>
      <c r="J68" s="5"/>
      <c r="K68" s="5"/>
      <c r="L68" s="5"/>
    </row>
    <row r="69" spans="2:12" s="7" customFormat="1" ht="9">
      <c r="B69" s="302"/>
      <c r="D69" s="53"/>
      <c r="E69" s="4"/>
      <c r="F69" s="4"/>
      <c r="G69" s="52"/>
      <c r="H69" s="5"/>
      <c r="I69" s="5"/>
      <c r="J69" s="5"/>
      <c r="K69" s="5"/>
      <c r="L69" s="5"/>
    </row>
    <row r="70" spans="2:12" s="7" customFormat="1" ht="9">
      <c r="B70" s="302"/>
      <c r="D70" s="53"/>
      <c r="E70" s="4"/>
      <c r="F70" s="4"/>
      <c r="G70" s="52"/>
      <c r="H70" s="5"/>
      <c r="I70" s="5"/>
      <c r="J70" s="5"/>
      <c r="K70" s="5"/>
      <c r="L70" s="5"/>
    </row>
    <row r="71" spans="2:12" s="7" customFormat="1" ht="9">
      <c r="B71" s="302"/>
      <c r="D71" s="53"/>
      <c r="E71" s="4"/>
      <c r="F71" s="4"/>
      <c r="G71" s="52"/>
      <c r="H71" s="5"/>
      <c r="I71" s="5"/>
      <c r="J71" s="5"/>
      <c r="K71" s="5"/>
      <c r="L71" s="5"/>
    </row>
    <row r="72" spans="2:12" s="7" customFormat="1" ht="9">
      <c r="B72" s="302"/>
      <c r="D72" s="53"/>
      <c r="E72" s="4"/>
      <c r="F72" s="4"/>
      <c r="G72" s="52"/>
      <c r="H72" s="5"/>
      <c r="I72" s="5"/>
      <c r="J72" s="5"/>
      <c r="K72" s="5"/>
      <c r="L72" s="5"/>
    </row>
    <row r="73" spans="2:12" s="7" customFormat="1" ht="9">
      <c r="B73" s="302"/>
      <c r="D73" s="53"/>
      <c r="E73" s="4"/>
      <c r="F73" s="4"/>
      <c r="G73" s="52"/>
      <c r="H73" s="5"/>
      <c r="I73" s="5"/>
      <c r="J73" s="5"/>
      <c r="K73" s="5"/>
      <c r="L73" s="5"/>
    </row>
    <row r="74" spans="2:12" s="7" customFormat="1" ht="9">
      <c r="B74" s="302"/>
      <c r="D74" s="53"/>
      <c r="E74" s="4"/>
      <c r="F74" s="4"/>
      <c r="G74" s="52"/>
      <c r="H74" s="5"/>
      <c r="I74" s="5"/>
      <c r="J74" s="5"/>
      <c r="K74" s="5"/>
      <c r="L74" s="5"/>
    </row>
    <row r="75" spans="2:12" s="7" customFormat="1" ht="9">
      <c r="B75" s="302"/>
      <c r="D75" s="53"/>
      <c r="E75" s="4"/>
      <c r="F75" s="4"/>
      <c r="G75" s="52"/>
      <c r="H75" s="5"/>
      <c r="I75" s="5"/>
      <c r="J75" s="5"/>
      <c r="K75" s="5"/>
      <c r="L75" s="5"/>
    </row>
    <row r="76" spans="2:12" s="7" customFormat="1" ht="9">
      <c r="B76" s="302"/>
      <c r="D76" s="53"/>
      <c r="E76" s="4"/>
      <c r="F76" s="4"/>
      <c r="G76" s="52"/>
      <c r="H76" s="5"/>
      <c r="I76" s="5"/>
      <c r="J76" s="5"/>
      <c r="K76" s="5"/>
      <c r="L76" s="5"/>
    </row>
    <row r="77" spans="2:12" s="7" customFormat="1" ht="9">
      <c r="B77" s="302"/>
      <c r="D77" s="53"/>
      <c r="E77" s="4"/>
      <c r="F77" s="4"/>
      <c r="G77" s="52"/>
      <c r="H77" s="5"/>
      <c r="I77" s="5"/>
      <c r="J77" s="5"/>
      <c r="K77" s="5"/>
      <c r="L77" s="5"/>
    </row>
    <row r="78" spans="2:12" s="7" customFormat="1" ht="9">
      <c r="B78" s="302"/>
      <c r="D78" s="53"/>
      <c r="E78" s="4"/>
      <c r="F78" s="4"/>
      <c r="G78" s="52"/>
      <c r="H78" s="5"/>
      <c r="I78" s="5"/>
      <c r="J78" s="5"/>
      <c r="K78" s="5"/>
      <c r="L78" s="5"/>
    </row>
    <row r="79" spans="2:12" s="7" customFormat="1" ht="9">
      <c r="B79" s="302"/>
      <c r="D79" s="53"/>
      <c r="E79" s="4"/>
      <c r="F79" s="4"/>
      <c r="G79" s="52"/>
      <c r="H79" s="5"/>
      <c r="I79" s="5"/>
      <c r="J79" s="5"/>
      <c r="K79" s="5"/>
      <c r="L79" s="5"/>
    </row>
    <row r="80" spans="2:12" s="7" customFormat="1" ht="9">
      <c r="B80" s="302"/>
      <c r="D80" s="53"/>
      <c r="E80" s="4"/>
      <c r="F80" s="4"/>
      <c r="G80" s="52"/>
      <c r="H80" s="5"/>
      <c r="I80" s="5"/>
      <c r="J80" s="5"/>
      <c r="K80" s="5"/>
      <c r="L80" s="5"/>
    </row>
    <row r="81" spans="2:12" s="7" customFormat="1" ht="9">
      <c r="B81" s="302"/>
      <c r="D81" s="53"/>
      <c r="E81" s="4"/>
      <c r="F81" s="4"/>
      <c r="G81" s="52"/>
      <c r="H81" s="5"/>
      <c r="I81" s="5"/>
      <c r="J81" s="5"/>
      <c r="K81" s="5"/>
      <c r="L81" s="5"/>
    </row>
    <row r="82" spans="2:12" s="7" customFormat="1" ht="9">
      <c r="B82" s="302"/>
      <c r="D82" s="53"/>
      <c r="E82" s="4"/>
      <c r="F82" s="4"/>
      <c r="G82" s="52"/>
      <c r="H82" s="5"/>
      <c r="I82" s="5"/>
      <c r="J82" s="5"/>
      <c r="K82" s="5"/>
      <c r="L82" s="5"/>
    </row>
    <row r="83" spans="2:12" s="7" customFormat="1" ht="9">
      <c r="B83" s="302"/>
      <c r="D83" s="53"/>
      <c r="E83" s="4"/>
      <c r="F83" s="4"/>
      <c r="G83" s="52"/>
      <c r="H83" s="5"/>
      <c r="I83" s="5"/>
      <c r="J83" s="5"/>
      <c r="K83" s="5"/>
      <c r="L83" s="5"/>
    </row>
    <row r="84" spans="2:12" s="7" customFormat="1" ht="9">
      <c r="B84" s="302"/>
      <c r="D84" s="53"/>
      <c r="E84" s="4"/>
      <c r="F84" s="4"/>
      <c r="G84" s="52"/>
      <c r="H84" s="5"/>
      <c r="I84" s="5"/>
      <c r="J84" s="5"/>
      <c r="K84" s="5"/>
      <c r="L84" s="5"/>
    </row>
    <row r="85" spans="2:12" s="7" customFormat="1" ht="9">
      <c r="B85" s="302"/>
      <c r="D85" s="53"/>
      <c r="E85" s="4"/>
      <c r="F85" s="4"/>
      <c r="G85" s="52"/>
      <c r="H85" s="5"/>
      <c r="I85" s="5"/>
      <c r="J85" s="5"/>
      <c r="K85" s="5"/>
      <c r="L85" s="5"/>
    </row>
    <row r="86" spans="2:12" s="7" customFormat="1" ht="9">
      <c r="B86" s="302"/>
      <c r="D86" s="53"/>
      <c r="E86" s="4"/>
      <c r="F86" s="4"/>
      <c r="G86" s="52"/>
      <c r="H86" s="5"/>
      <c r="I86" s="5"/>
      <c r="J86" s="5"/>
      <c r="K86" s="5"/>
      <c r="L86" s="5"/>
    </row>
    <row r="87" spans="2:12" s="7" customFormat="1" ht="9">
      <c r="B87" s="302"/>
      <c r="D87" s="53"/>
      <c r="E87" s="4"/>
      <c r="F87" s="4"/>
      <c r="G87" s="52"/>
      <c r="H87" s="5"/>
      <c r="I87" s="5"/>
      <c r="J87" s="5"/>
      <c r="K87" s="5"/>
      <c r="L87" s="5"/>
    </row>
    <row r="88" spans="2:12" s="7" customFormat="1" ht="9">
      <c r="B88" s="302"/>
      <c r="D88" s="53"/>
      <c r="E88" s="4"/>
      <c r="F88" s="4"/>
      <c r="G88" s="52"/>
      <c r="H88" s="5"/>
      <c r="I88" s="5"/>
      <c r="J88" s="5"/>
      <c r="K88" s="5"/>
      <c r="L88" s="5"/>
    </row>
    <row r="89" spans="2:12" s="7" customFormat="1" ht="9">
      <c r="B89" s="302"/>
      <c r="D89" s="53"/>
      <c r="E89" s="4"/>
      <c r="F89" s="4"/>
      <c r="G89" s="52"/>
      <c r="H89" s="5"/>
      <c r="I89" s="5"/>
      <c r="J89" s="5"/>
      <c r="K89" s="5"/>
      <c r="L89" s="5"/>
    </row>
    <row r="90" spans="2:12" s="7" customFormat="1" ht="9">
      <c r="B90" s="302"/>
      <c r="D90" s="53"/>
      <c r="E90" s="4"/>
      <c r="F90" s="4"/>
      <c r="G90" s="52"/>
      <c r="H90" s="5"/>
      <c r="I90" s="5"/>
      <c r="J90" s="5"/>
      <c r="K90" s="5"/>
      <c r="L90" s="5"/>
    </row>
    <row r="91" spans="2:12" s="7" customFormat="1" ht="9">
      <c r="B91" s="302"/>
      <c r="D91" s="53"/>
      <c r="E91" s="4"/>
      <c r="F91" s="4"/>
      <c r="G91" s="52"/>
      <c r="H91" s="5"/>
      <c r="I91" s="5"/>
      <c r="J91" s="5"/>
      <c r="K91" s="5"/>
      <c r="L91" s="5"/>
    </row>
    <row r="92" spans="2:12" s="7" customFormat="1" ht="9">
      <c r="B92" s="302"/>
      <c r="D92" s="53"/>
      <c r="E92" s="4"/>
      <c r="F92" s="4"/>
      <c r="G92" s="52"/>
      <c r="H92" s="5"/>
      <c r="I92" s="5"/>
      <c r="J92" s="5"/>
      <c r="K92" s="5"/>
      <c r="L92" s="5"/>
    </row>
    <row r="93" spans="2:12" s="7" customFormat="1" ht="9">
      <c r="B93" s="302"/>
      <c r="D93" s="53"/>
      <c r="E93" s="4"/>
      <c r="F93" s="4"/>
      <c r="G93" s="52"/>
      <c r="H93" s="5"/>
      <c r="I93" s="5"/>
      <c r="J93" s="5"/>
      <c r="K93" s="5"/>
      <c r="L93" s="5"/>
    </row>
    <row r="94" spans="2:12" s="7" customFormat="1" ht="9">
      <c r="B94" s="302"/>
      <c r="D94" s="53"/>
      <c r="E94" s="4"/>
      <c r="F94" s="4"/>
      <c r="G94" s="52"/>
      <c r="H94" s="5"/>
      <c r="I94" s="5"/>
      <c r="J94" s="5"/>
      <c r="K94" s="5"/>
      <c r="L94" s="5"/>
    </row>
    <row r="95" spans="2:12" s="7" customFormat="1" ht="9">
      <c r="B95" s="302"/>
      <c r="D95" s="53"/>
      <c r="E95" s="4"/>
      <c r="F95" s="4"/>
      <c r="G95" s="52"/>
      <c r="H95" s="5"/>
      <c r="I95" s="5"/>
      <c r="J95" s="5"/>
      <c r="K95" s="5"/>
      <c r="L95" s="5"/>
    </row>
    <row r="96" spans="2:12" s="7" customFormat="1" ht="9">
      <c r="B96" s="302"/>
      <c r="D96" s="53"/>
      <c r="E96" s="4"/>
      <c r="F96" s="4"/>
      <c r="G96" s="52"/>
      <c r="H96" s="5"/>
      <c r="I96" s="5"/>
      <c r="J96" s="5"/>
      <c r="K96" s="5"/>
      <c r="L96" s="5"/>
    </row>
    <row r="97" spans="2:12" s="7" customFormat="1" ht="9">
      <c r="B97" s="302"/>
      <c r="D97" s="53"/>
      <c r="E97" s="4"/>
      <c r="F97" s="4"/>
      <c r="G97" s="52"/>
      <c r="H97" s="5"/>
      <c r="I97" s="5"/>
      <c r="J97" s="5"/>
      <c r="K97" s="5"/>
      <c r="L97" s="5"/>
    </row>
    <row r="98" spans="2:12" s="7" customFormat="1" ht="9">
      <c r="B98" s="302"/>
      <c r="D98" s="53"/>
      <c r="E98" s="4"/>
      <c r="F98" s="4"/>
      <c r="G98" s="52"/>
      <c r="H98" s="5"/>
      <c r="I98" s="5"/>
      <c r="J98" s="5"/>
      <c r="K98" s="5"/>
      <c r="L98" s="5"/>
    </row>
    <row r="99" spans="2:12" s="7" customFormat="1" ht="9">
      <c r="B99" s="302"/>
      <c r="D99" s="53"/>
      <c r="E99" s="4"/>
      <c r="F99" s="4"/>
      <c r="G99" s="52"/>
      <c r="H99" s="5"/>
      <c r="I99" s="5"/>
      <c r="J99" s="5"/>
      <c r="K99" s="5"/>
      <c r="L99" s="5"/>
    </row>
    <row r="100" spans="2:12" s="7" customFormat="1" ht="9">
      <c r="B100" s="302"/>
      <c r="D100" s="53"/>
      <c r="E100" s="4"/>
      <c r="F100" s="4"/>
      <c r="G100" s="52"/>
      <c r="H100" s="5"/>
      <c r="I100" s="5"/>
      <c r="J100" s="5"/>
      <c r="K100" s="5"/>
      <c r="L100" s="5"/>
    </row>
    <row r="101" spans="2:12" s="7" customFormat="1" ht="9">
      <c r="B101" s="302"/>
      <c r="D101" s="53"/>
      <c r="E101" s="4"/>
      <c r="F101" s="4"/>
      <c r="G101" s="52"/>
      <c r="H101" s="5"/>
      <c r="I101" s="5"/>
      <c r="J101" s="5"/>
      <c r="K101" s="5"/>
      <c r="L101" s="5"/>
    </row>
    <row r="102" spans="2:12" s="7" customFormat="1" ht="9">
      <c r="B102" s="302"/>
      <c r="D102" s="53"/>
      <c r="E102" s="4"/>
      <c r="F102" s="4"/>
      <c r="G102" s="52"/>
      <c r="H102" s="5"/>
      <c r="I102" s="5"/>
      <c r="J102" s="5"/>
      <c r="K102" s="5"/>
      <c r="L102" s="5"/>
    </row>
    <row r="103" spans="2:12" s="7" customFormat="1" ht="9">
      <c r="B103" s="302"/>
      <c r="D103" s="53"/>
      <c r="E103" s="4"/>
      <c r="F103" s="4"/>
      <c r="G103" s="52"/>
      <c r="H103" s="5"/>
      <c r="I103" s="5"/>
      <c r="J103" s="5"/>
      <c r="K103" s="5"/>
      <c r="L103" s="5"/>
    </row>
    <row r="104" spans="2:12" s="7" customFormat="1" ht="9">
      <c r="B104" s="302"/>
      <c r="D104" s="53"/>
      <c r="E104" s="4"/>
      <c r="F104" s="4"/>
      <c r="G104" s="52"/>
      <c r="H104" s="5"/>
      <c r="I104" s="5"/>
      <c r="J104" s="5"/>
      <c r="K104" s="5"/>
      <c r="L104" s="5"/>
    </row>
    <row r="105" spans="2:12" s="7" customFormat="1" ht="9">
      <c r="B105" s="302"/>
      <c r="D105" s="53"/>
      <c r="E105" s="4"/>
      <c r="F105" s="4"/>
      <c r="G105" s="52"/>
      <c r="H105" s="5"/>
      <c r="I105" s="5"/>
      <c r="J105" s="5"/>
      <c r="K105" s="5"/>
      <c r="L105" s="5"/>
    </row>
    <row r="106" spans="2:12" s="7" customFormat="1" ht="9">
      <c r="B106" s="302"/>
      <c r="D106" s="53"/>
      <c r="E106" s="4"/>
      <c r="F106" s="4"/>
      <c r="G106" s="52"/>
      <c r="H106" s="5"/>
      <c r="I106" s="5"/>
      <c r="J106" s="5"/>
      <c r="K106" s="5"/>
      <c r="L106" s="5"/>
    </row>
    <row r="107" spans="2:12" s="7" customFormat="1" ht="9">
      <c r="B107" s="302"/>
      <c r="D107" s="53"/>
      <c r="E107" s="4"/>
      <c r="F107" s="4"/>
      <c r="G107" s="52"/>
      <c r="H107" s="5"/>
      <c r="I107" s="5"/>
      <c r="J107" s="5"/>
      <c r="K107" s="5"/>
      <c r="L107" s="5"/>
    </row>
    <row r="108" spans="2:12" s="7" customFormat="1" ht="9">
      <c r="B108" s="302"/>
      <c r="D108" s="53"/>
      <c r="E108" s="4"/>
      <c r="F108" s="4"/>
      <c r="G108" s="52"/>
      <c r="H108" s="5"/>
      <c r="I108" s="5"/>
      <c r="J108" s="5"/>
      <c r="K108" s="5"/>
      <c r="L108" s="5"/>
    </row>
    <row r="109" spans="2:12" s="7" customFormat="1" ht="9">
      <c r="B109" s="302"/>
      <c r="D109" s="53"/>
      <c r="E109" s="4"/>
      <c r="F109" s="4"/>
      <c r="G109" s="52"/>
      <c r="H109" s="5"/>
      <c r="I109" s="5"/>
      <c r="J109" s="5"/>
      <c r="K109" s="5"/>
      <c r="L109" s="5"/>
    </row>
    <row r="110" spans="2:12" s="7" customFormat="1" ht="9">
      <c r="B110" s="302"/>
      <c r="D110" s="53"/>
      <c r="E110" s="4"/>
      <c r="F110" s="4"/>
      <c r="G110" s="52"/>
      <c r="H110" s="5"/>
      <c r="I110" s="5"/>
      <c r="J110" s="5"/>
      <c r="K110" s="5"/>
      <c r="L110" s="5"/>
    </row>
    <row r="111" spans="2:12" s="7" customFormat="1" ht="9">
      <c r="B111" s="302"/>
      <c r="D111" s="53"/>
      <c r="E111" s="4"/>
      <c r="F111" s="4"/>
      <c r="G111" s="52"/>
      <c r="H111" s="5"/>
      <c r="I111" s="5"/>
      <c r="J111" s="5"/>
      <c r="K111" s="5"/>
      <c r="L111" s="5"/>
    </row>
    <row r="112" spans="2:12" s="7" customFormat="1" ht="9">
      <c r="B112" s="302"/>
      <c r="D112" s="53"/>
      <c r="E112" s="4"/>
      <c r="F112" s="4"/>
      <c r="G112" s="52"/>
      <c r="H112" s="5"/>
      <c r="I112" s="5"/>
      <c r="J112" s="5"/>
      <c r="K112" s="5"/>
      <c r="L112" s="5"/>
    </row>
    <row r="113" spans="2:12" s="7" customFormat="1" ht="9">
      <c r="B113" s="302"/>
      <c r="D113" s="53"/>
      <c r="E113" s="4"/>
      <c r="F113" s="4"/>
      <c r="G113" s="52"/>
      <c r="H113" s="5"/>
      <c r="I113" s="5"/>
      <c r="J113" s="5"/>
      <c r="K113" s="5"/>
      <c r="L113" s="5"/>
    </row>
    <row r="114" spans="2:12" s="7" customFormat="1" ht="9">
      <c r="B114" s="302"/>
      <c r="D114" s="53"/>
      <c r="E114" s="4"/>
      <c r="F114" s="4"/>
      <c r="G114" s="52"/>
      <c r="H114" s="5"/>
      <c r="I114" s="5"/>
      <c r="J114" s="5"/>
      <c r="K114" s="5"/>
      <c r="L114" s="5"/>
    </row>
    <row r="115" spans="2:12" s="7" customFormat="1" ht="9">
      <c r="B115" s="302"/>
      <c r="D115" s="53"/>
      <c r="E115" s="4"/>
      <c r="F115" s="4"/>
      <c r="G115" s="52"/>
      <c r="H115" s="5"/>
      <c r="I115" s="5"/>
      <c r="J115" s="5"/>
      <c r="K115" s="5"/>
      <c r="L115" s="5"/>
    </row>
    <row r="116" spans="2:12" s="7" customFormat="1" ht="9">
      <c r="B116" s="302"/>
      <c r="D116" s="53"/>
      <c r="E116" s="4"/>
      <c r="F116" s="4"/>
      <c r="G116" s="52"/>
      <c r="H116" s="5"/>
      <c r="I116" s="5"/>
      <c r="J116" s="5"/>
      <c r="K116" s="5"/>
      <c r="L116" s="5"/>
    </row>
    <row r="117" spans="2:12" s="7" customFormat="1" ht="9">
      <c r="B117" s="302"/>
      <c r="D117" s="53"/>
      <c r="E117" s="4"/>
      <c r="F117" s="4"/>
      <c r="G117" s="52"/>
      <c r="H117" s="5"/>
      <c r="I117" s="5"/>
      <c r="J117" s="5"/>
      <c r="K117" s="5"/>
      <c r="L117" s="5"/>
    </row>
  </sheetData>
  <sheetProtection/>
  <mergeCells count="13">
    <mergeCell ref="E5:L5"/>
    <mergeCell ref="C48:L48"/>
    <mergeCell ref="C49:H49"/>
    <mergeCell ref="B25:B28"/>
    <mergeCell ref="B29:B31"/>
    <mergeCell ref="B32:B37"/>
    <mergeCell ref="B38:B42"/>
    <mergeCell ref="B43:B44"/>
    <mergeCell ref="B5:C6"/>
    <mergeCell ref="D5:D6"/>
    <mergeCell ref="B7:B13"/>
    <mergeCell ref="B14:B16"/>
    <mergeCell ref="B17:B24"/>
  </mergeCells>
  <printOptions/>
  <pageMargins left="0.7086614173228347" right="0.7086614173228347" top="0.984251968503937" bottom="0.984251968503937" header="0" footer="0.5118110236220472"/>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B2:M117"/>
  <sheetViews>
    <sheetView showZeros="0" zoomScaleSheetLayoutView="115" zoomScalePageLayoutView="0" workbookViewId="0" topLeftCell="A1">
      <selection activeCell="C82" sqref="C82"/>
    </sheetView>
  </sheetViews>
  <sheetFormatPr defaultColWidth="11.421875" defaultRowHeight="15"/>
  <cols>
    <col min="1" max="1" width="3.57421875" style="6" customWidth="1"/>
    <col min="2" max="2" width="8.57421875" style="7" customWidth="1"/>
    <col min="3" max="3" width="24.8515625" style="7" customWidth="1"/>
    <col min="4" max="4" width="3.7109375" style="53" customWidth="1"/>
    <col min="5" max="6" width="7.140625" style="5" customWidth="1"/>
    <col min="7" max="11" width="7.140625" style="6" customWidth="1"/>
    <col min="12" max="16384" width="11.421875" style="6" customWidth="1"/>
  </cols>
  <sheetData>
    <row r="2" spans="2:3" ht="12.75">
      <c r="B2" s="2" t="s">
        <v>401</v>
      </c>
      <c r="C2" s="33" t="s">
        <v>404</v>
      </c>
    </row>
    <row r="3" spans="2:4" ht="31.5" customHeight="1">
      <c r="B3" s="2" t="s">
        <v>27</v>
      </c>
      <c r="C3" s="287" t="s">
        <v>403</v>
      </c>
      <c r="D3" s="220"/>
    </row>
    <row r="4" ht="3.75" customHeight="1"/>
    <row r="5" spans="2:11" s="267" customFormat="1" ht="18" customHeight="1">
      <c r="B5" s="400" t="s">
        <v>72</v>
      </c>
      <c r="C5" s="400"/>
      <c r="D5" s="401" t="s">
        <v>97</v>
      </c>
      <c r="E5" s="403" t="s">
        <v>359</v>
      </c>
      <c r="F5" s="404"/>
      <c r="G5" s="404"/>
      <c r="H5" s="404"/>
      <c r="I5" s="404"/>
      <c r="J5" s="404"/>
      <c r="K5" s="405"/>
    </row>
    <row r="6" spans="2:11" s="267" customFormat="1" ht="18" customHeight="1">
      <c r="B6" s="400"/>
      <c r="C6" s="400"/>
      <c r="D6" s="401"/>
      <c r="E6" s="281">
        <v>1900</v>
      </c>
      <c r="F6" s="281">
        <v>1901</v>
      </c>
      <c r="G6" s="281">
        <v>1902</v>
      </c>
      <c r="H6" s="281">
        <v>1903</v>
      </c>
      <c r="I6" s="281">
        <v>1904</v>
      </c>
      <c r="J6" s="280">
        <v>1905</v>
      </c>
      <c r="K6" s="280">
        <v>1906</v>
      </c>
    </row>
    <row r="7" spans="2:12" s="267" customFormat="1" ht="11.25" customHeight="1">
      <c r="B7" s="402" t="s">
        <v>360</v>
      </c>
      <c r="C7" s="290" t="s">
        <v>361</v>
      </c>
      <c r="D7" s="275" t="s">
        <v>24</v>
      </c>
      <c r="E7" s="282">
        <v>525200</v>
      </c>
      <c r="F7" s="273">
        <v>497411</v>
      </c>
      <c r="G7" s="273">
        <v>502510</v>
      </c>
      <c r="H7" s="273">
        <v>502919</v>
      </c>
      <c r="I7" s="273">
        <v>527340</v>
      </c>
      <c r="J7" s="273">
        <v>607386</v>
      </c>
      <c r="K7" s="288">
        <v>612954</v>
      </c>
      <c r="L7" s="268"/>
    </row>
    <row r="8" spans="2:12" s="267" customFormat="1" ht="11.25" customHeight="1">
      <c r="B8" s="402"/>
      <c r="C8" s="291" t="s">
        <v>362</v>
      </c>
      <c r="D8" s="233" t="s">
        <v>24</v>
      </c>
      <c r="E8" s="283">
        <v>5553</v>
      </c>
      <c r="F8" s="93">
        <v>4991</v>
      </c>
      <c r="G8" s="93">
        <v>5305</v>
      </c>
      <c r="H8" s="93">
        <v>5616</v>
      </c>
      <c r="I8" s="93">
        <v>5671</v>
      </c>
      <c r="J8" s="93">
        <v>5916</v>
      </c>
      <c r="K8" s="94">
        <v>6444</v>
      </c>
      <c r="L8" s="268"/>
    </row>
    <row r="9" spans="2:12" s="267" customFormat="1" ht="11.25" customHeight="1">
      <c r="B9" s="402"/>
      <c r="C9" s="291" t="s">
        <v>283</v>
      </c>
      <c r="D9" s="233" t="s">
        <v>24</v>
      </c>
      <c r="E9" s="283">
        <v>56658</v>
      </c>
      <c r="F9" s="93">
        <v>49883</v>
      </c>
      <c r="G9" s="93">
        <v>43700</v>
      </c>
      <c r="H9" s="93">
        <v>49319</v>
      </c>
      <c r="I9" s="93">
        <v>51304</v>
      </c>
      <c r="J9" s="93">
        <v>59483</v>
      </c>
      <c r="K9" s="94">
        <v>46940</v>
      </c>
      <c r="L9" s="268"/>
    </row>
    <row r="10" spans="2:12" s="267" customFormat="1" ht="11.25" customHeight="1">
      <c r="B10" s="402"/>
      <c r="C10" s="291" t="s">
        <v>363</v>
      </c>
      <c r="D10" s="233" t="s">
        <v>25</v>
      </c>
      <c r="E10" s="283">
        <v>3974162</v>
      </c>
      <c r="F10" s="93">
        <v>5539151</v>
      </c>
      <c r="G10" s="93">
        <v>4987281</v>
      </c>
      <c r="H10" s="93">
        <v>5988380</v>
      </c>
      <c r="I10" s="93">
        <v>7513183</v>
      </c>
      <c r="J10" s="93">
        <v>6975896</v>
      </c>
      <c r="K10" s="94">
        <v>4901105</v>
      </c>
      <c r="L10" s="268"/>
    </row>
    <row r="11" spans="2:12" s="267" customFormat="1" ht="11.25" customHeight="1">
      <c r="B11" s="402"/>
      <c r="C11" s="291" t="s">
        <v>5</v>
      </c>
      <c r="D11" s="233" t="s">
        <v>24</v>
      </c>
      <c r="E11" s="283">
        <v>6198</v>
      </c>
      <c r="F11" s="93">
        <v>19671</v>
      </c>
      <c r="G11" s="93">
        <v>6017</v>
      </c>
      <c r="H11" s="93">
        <v>5393</v>
      </c>
      <c r="I11" s="93">
        <v>6815</v>
      </c>
      <c r="J11" s="93">
        <v>8553</v>
      </c>
      <c r="K11" s="94">
        <v>7395</v>
      </c>
      <c r="L11" s="268"/>
    </row>
    <row r="12" spans="2:12" s="267" customFormat="1" ht="11.25" customHeight="1">
      <c r="B12" s="402"/>
      <c r="C12" s="291" t="s">
        <v>364</v>
      </c>
      <c r="D12" s="233" t="s">
        <v>24</v>
      </c>
      <c r="E12" s="283">
        <v>1410728</v>
      </c>
      <c r="F12" s="93">
        <v>1318127</v>
      </c>
      <c r="G12" s="93">
        <v>1282754</v>
      </c>
      <c r="H12" s="93">
        <v>1251751</v>
      </c>
      <c r="I12" s="93">
        <v>1237642</v>
      </c>
      <c r="J12" s="93">
        <v>1267290</v>
      </c>
      <c r="K12" s="94">
        <v>1264335</v>
      </c>
      <c r="L12" s="268"/>
    </row>
    <row r="13" spans="2:12" s="267" customFormat="1" ht="11.25" customHeight="1">
      <c r="B13" s="402"/>
      <c r="C13" s="292" t="s">
        <v>365</v>
      </c>
      <c r="D13" s="234" t="s">
        <v>24</v>
      </c>
      <c r="E13" s="284">
        <v>1307772</v>
      </c>
      <c r="F13" s="274">
        <v>1283586</v>
      </c>
      <c r="G13" s="274">
        <v>1246281</v>
      </c>
      <c r="H13" s="274">
        <v>1272757</v>
      </c>
      <c r="I13" s="274">
        <v>1301363</v>
      </c>
      <c r="J13" s="274">
        <v>1168156</v>
      </c>
      <c r="K13" s="289">
        <v>1185633</v>
      </c>
      <c r="L13" s="268"/>
    </row>
    <row r="14" spans="2:12" s="267" customFormat="1" ht="22.5" customHeight="1">
      <c r="B14" s="399" t="s">
        <v>366</v>
      </c>
      <c r="C14" s="290" t="s">
        <v>367</v>
      </c>
      <c r="D14" s="275" t="s">
        <v>24</v>
      </c>
      <c r="E14" s="285">
        <v>72299</v>
      </c>
      <c r="F14" s="276">
        <v>66685</v>
      </c>
      <c r="G14" s="276">
        <v>63094</v>
      </c>
      <c r="H14" s="276">
        <v>63494</v>
      </c>
      <c r="I14" s="276">
        <v>63370</v>
      </c>
      <c r="J14" s="276">
        <v>62263</v>
      </c>
      <c r="K14" s="277">
        <v>63657</v>
      </c>
      <c r="L14" s="268"/>
    </row>
    <row r="15" spans="2:12" s="267" customFormat="1" ht="21" customHeight="1">
      <c r="B15" s="399"/>
      <c r="C15" s="291" t="s">
        <v>368</v>
      </c>
      <c r="D15" s="233" t="s">
        <v>24</v>
      </c>
      <c r="E15" s="283">
        <v>3002</v>
      </c>
      <c r="F15" s="93">
        <v>2623</v>
      </c>
      <c r="G15" s="93">
        <v>2815</v>
      </c>
      <c r="H15" s="93">
        <v>3347</v>
      </c>
      <c r="I15" s="93">
        <v>3694</v>
      </c>
      <c r="J15" s="93">
        <v>3766</v>
      </c>
      <c r="K15" s="94">
        <v>4143</v>
      </c>
      <c r="L15" s="268"/>
    </row>
    <row r="16" spans="2:13" s="267" customFormat="1" ht="21" customHeight="1">
      <c r="B16" s="399"/>
      <c r="C16" s="292" t="s">
        <v>369</v>
      </c>
      <c r="D16" s="234" t="s">
        <v>24</v>
      </c>
      <c r="E16" s="286" t="s">
        <v>93</v>
      </c>
      <c r="F16" s="278" t="s">
        <v>93</v>
      </c>
      <c r="G16" s="278" t="s">
        <v>93</v>
      </c>
      <c r="H16" s="278" t="s">
        <v>93</v>
      </c>
      <c r="I16" s="278" t="s">
        <v>93</v>
      </c>
      <c r="J16" s="278" t="s">
        <v>93</v>
      </c>
      <c r="K16" s="279" t="s">
        <v>93</v>
      </c>
      <c r="L16" s="268"/>
      <c r="M16" s="268"/>
    </row>
    <row r="17" spans="2:13" s="267" customFormat="1" ht="11.25" customHeight="1">
      <c r="B17" s="399" t="s">
        <v>370</v>
      </c>
      <c r="C17" s="290" t="s">
        <v>413</v>
      </c>
      <c r="D17" s="275" t="s">
        <v>372</v>
      </c>
      <c r="E17" s="282">
        <v>195145</v>
      </c>
      <c r="F17" s="273">
        <v>191221</v>
      </c>
      <c r="G17" s="273">
        <v>191380</v>
      </c>
      <c r="H17" s="273">
        <v>186267</v>
      </c>
      <c r="I17" s="273">
        <v>182335</v>
      </c>
      <c r="J17" s="273">
        <v>172023</v>
      </c>
      <c r="K17" s="288">
        <v>170885</v>
      </c>
      <c r="L17" s="268"/>
      <c r="M17" s="268"/>
    </row>
    <row r="18" spans="2:13" s="267" customFormat="1" ht="11.25" customHeight="1">
      <c r="B18" s="399"/>
      <c r="C18" s="291" t="s">
        <v>414</v>
      </c>
      <c r="D18" s="233" t="s">
        <v>372</v>
      </c>
      <c r="E18" s="283">
        <v>63638</v>
      </c>
      <c r="F18" s="93">
        <v>58786</v>
      </c>
      <c r="G18" s="93">
        <v>62532</v>
      </c>
      <c r="H18" s="93">
        <v>62870</v>
      </c>
      <c r="I18" s="93">
        <v>55151</v>
      </c>
      <c r="J18" s="93">
        <v>69623</v>
      </c>
      <c r="K18" s="94">
        <v>61910</v>
      </c>
      <c r="L18" s="268"/>
      <c r="M18" s="268"/>
    </row>
    <row r="19" spans="2:13" s="267" customFormat="1" ht="11.25" customHeight="1">
      <c r="B19" s="399"/>
      <c r="C19" s="291" t="s">
        <v>374</v>
      </c>
      <c r="D19" s="233" t="s">
        <v>372</v>
      </c>
      <c r="E19" s="283">
        <v>316062</v>
      </c>
      <c r="F19" s="93">
        <v>319513</v>
      </c>
      <c r="G19" s="93">
        <v>331353</v>
      </c>
      <c r="H19" s="93">
        <v>318637</v>
      </c>
      <c r="I19" s="93">
        <v>323340</v>
      </c>
      <c r="J19" s="93">
        <v>325124</v>
      </c>
      <c r="K19" s="94">
        <v>304158</v>
      </c>
      <c r="L19" s="268"/>
      <c r="M19" s="268"/>
    </row>
    <row r="20" spans="2:13" s="267" customFormat="1" ht="22.5" customHeight="1">
      <c r="B20" s="399"/>
      <c r="C20" s="291" t="s">
        <v>375</v>
      </c>
      <c r="D20" s="233" t="s">
        <v>372</v>
      </c>
      <c r="E20" s="283">
        <v>93619</v>
      </c>
      <c r="F20" s="93">
        <v>96197</v>
      </c>
      <c r="G20" s="93">
        <v>96741</v>
      </c>
      <c r="H20" s="93">
        <v>85416</v>
      </c>
      <c r="I20" s="93">
        <v>81623</v>
      </c>
      <c r="J20" s="93">
        <v>101360</v>
      </c>
      <c r="K20" s="94">
        <v>88081</v>
      </c>
      <c r="L20" s="268"/>
      <c r="M20" s="268"/>
    </row>
    <row r="21" spans="2:13" s="267" customFormat="1" ht="11.25" customHeight="1">
      <c r="B21" s="399"/>
      <c r="C21" s="291" t="s">
        <v>376</v>
      </c>
      <c r="D21" s="233" t="s">
        <v>372</v>
      </c>
      <c r="E21" s="283">
        <v>5905</v>
      </c>
      <c r="F21" s="93">
        <v>6184</v>
      </c>
      <c r="G21" s="93">
        <v>5945</v>
      </c>
      <c r="H21" s="93">
        <v>6321</v>
      </c>
      <c r="I21" s="93">
        <v>6542</v>
      </c>
      <c r="J21" s="93">
        <v>6885</v>
      </c>
      <c r="K21" s="94">
        <v>6635</v>
      </c>
      <c r="L21" s="268"/>
      <c r="M21" s="268"/>
    </row>
    <row r="22" spans="2:13" s="267" customFormat="1" ht="11.25" customHeight="1">
      <c r="B22" s="399"/>
      <c r="C22" s="291" t="s">
        <v>377</v>
      </c>
      <c r="D22" s="233" t="s">
        <v>372</v>
      </c>
      <c r="E22" s="283">
        <v>13720</v>
      </c>
      <c r="F22" s="93">
        <v>10010</v>
      </c>
      <c r="G22" s="93">
        <v>11340</v>
      </c>
      <c r="H22" s="93">
        <v>11956</v>
      </c>
      <c r="I22" s="93">
        <v>16448</v>
      </c>
      <c r="J22" s="93">
        <v>9976</v>
      </c>
      <c r="K22" s="94">
        <v>11646</v>
      </c>
      <c r="L22" s="268"/>
      <c r="M22" s="268"/>
    </row>
    <row r="23" spans="2:13" s="267" customFormat="1" ht="11.25" customHeight="1">
      <c r="B23" s="399"/>
      <c r="C23" s="291" t="s">
        <v>378</v>
      </c>
      <c r="D23" s="233" t="s">
        <v>372</v>
      </c>
      <c r="E23" s="283">
        <v>28370</v>
      </c>
      <c r="F23" s="93">
        <v>21861</v>
      </c>
      <c r="G23" s="93">
        <v>19210</v>
      </c>
      <c r="H23" s="93">
        <v>18013</v>
      </c>
      <c r="I23" s="93">
        <v>25810</v>
      </c>
      <c r="J23" s="93">
        <v>20412</v>
      </c>
      <c r="K23" s="94">
        <v>19262</v>
      </c>
      <c r="L23" s="268"/>
      <c r="M23" s="268"/>
    </row>
    <row r="24" spans="2:13" s="267" customFormat="1" ht="11.25" customHeight="1">
      <c r="B24" s="399"/>
      <c r="C24" s="292" t="s">
        <v>379</v>
      </c>
      <c r="D24" s="234" t="s">
        <v>372</v>
      </c>
      <c r="E24" s="284">
        <v>579808</v>
      </c>
      <c r="F24" s="274">
        <v>599220</v>
      </c>
      <c r="G24" s="274">
        <v>590821</v>
      </c>
      <c r="H24" s="274">
        <v>579199</v>
      </c>
      <c r="I24" s="274">
        <v>596542</v>
      </c>
      <c r="J24" s="274">
        <v>561025</v>
      </c>
      <c r="K24" s="289">
        <v>583896</v>
      </c>
      <c r="L24" s="268"/>
      <c r="M24" s="268"/>
    </row>
    <row r="25" spans="2:13" s="267" customFormat="1" ht="22.5" customHeight="1">
      <c r="B25" s="399" t="s">
        <v>380</v>
      </c>
      <c r="C25" s="290" t="s">
        <v>381</v>
      </c>
      <c r="D25" s="275" t="s">
        <v>25</v>
      </c>
      <c r="E25" s="285">
        <v>5940018</v>
      </c>
      <c r="F25" s="276">
        <v>6471029</v>
      </c>
      <c r="G25" s="276">
        <v>6259454</v>
      </c>
      <c r="H25" s="276">
        <v>5981066</v>
      </c>
      <c r="I25" s="276">
        <v>6701585</v>
      </c>
      <c r="J25" s="276">
        <v>7115227</v>
      </c>
      <c r="K25" s="277">
        <v>6534153</v>
      </c>
      <c r="L25" s="268"/>
      <c r="M25" s="268"/>
    </row>
    <row r="26" spans="2:13" s="267" customFormat="1" ht="11.25" customHeight="1">
      <c r="B26" s="399"/>
      <c r="C26" s="291" t="s">
        <v>382</v>
      </c>
      <c r="D26" s="233" t="s">
        <v>25</v>
      </c>
      <c r="E26" s="283">
        <v>5433772</v>
      </c>
      <c r="F26" s="93">
        <v>5946757</v>
      </c>
      <c r="G26" s="93">
        <v>5872299</v>
      </c>
      <c r="H26" s="93">
        <v>5815072</v>
      </c>
      <c r="I26" s="93">
        <v>6742301</v>
      </c>
      <c r="J26" s="93">
        <v>5531629</v>
      </c>
      <c r="K26" s="94">
        <v>5476356</v>
      </c>
      <c r="L26" s="268"/>
      <c r="M26" s="268"/>
    </row>
    <row r="27" spans="2:13" s="267" customFormat="1" ht="11.25" customHeight="1">
      <c r="B27" s="399"/>
      <c r="C27" s="291" t="s">
        <v>383</v>
      </c>
      <c r="D27" s="233" t="s">
        <v>25</v>
      </c>
      <c r="E27" s="283">
        <v>3199140</v>
      </c>
      <c r="F27" s="93">
        <v>3334405</v>
      </c>
      <c r="G27" s="93">
        <v>3388457</v>
      </c>
      <c r="H27" s="93">
        <v>3579471</v>
      </c>
      <c r="I27" s="93">
        <v>3869708</v>
      </c>
      <c r="J27" s="93">
        <v>3700851</v>
      </c>
      <c r="K27" s="94">
        <v>3665967</v>
      </c>
      <c r="L27" s="268"/>
      <c r="M27" s="268"/>
    </row>
    <row r="28" spans="2:13" s="267" customFormat="1" ht="11.25" customHeight="1">
      <c r="B28" s="399"/>
      <c r="C28" s="292" t="s">
        <v>384</v>
      </c>
      <c r="D28" s="234" t="s">
        <v>25</v>
      </c>
      <c r="E28" s="286">
        <v>494832</v>
      </c>
      <c r="F28" s="278">
        <v>444962</v>
      </c>
      <c r="G28" s="278">
        <v>388831</v>
      </c>
      <c r="H28" s="278">
        <v>433030</v>
      </c>
      <c r="I28" s="278">
        <v>440048</v>
      </c>
      <c r="J28" s="278">
        <v>622830</v>
      </c>
      <c r="K28" s="279">
        <v>611554</v>
      </c>
      <c r="L28" s="268"/>
      <c r="M28" s="268"/>
    </row>
    <row r="29" spans="2:13" s="267" customFormat="1" ht="22.5" customHeight="1">
      <c r="B29" s="399" t="s">
        <v>385</v>
      </c>
      <c r="C29" s="290" t="s">
        <v>386</v>
      </c>
      <c r="D29" s="275" t="s">
        <v>372</v>
      </c>
      <c r="E29" s="282">
        <v>202141</v>
      </c>
      <c r="F29" s="273">
        <v>194291</v>
      </c>
      <c r="G29" s="273">
        <v>201239</v>
      </c>
      <c r="H29" s="273">
        <v>194224</v>
      </c>
      <c r="I29" s="273">
        <v>175716</v>
      </c>
      <c r="J29" s="273">
        <v>179783</v>
      </c>
      <c r="K29" s="288">
        <v>178566</v>
      </c>
      <c r="L29" s="268"/>
      <c r="M29" s="268"/>
    </row>
    <row r="30" spans="2:13" s="267" customFormat="1" ht="11.25" customHeight="1">
      <c r="B30" s="399"/>
      <c r="C30" s="291" t="s">
        <v>387</v>
      </c>
      <c r="D30" s="233" t="s">
        <v>372</v>
      </c>
      <c r="E30" s="283">
        <v>149349</v>
      </c>
      <c r="F30" s="93">
        <v>144566</v>
      </c>
      <c r="G30" s="93">
        <v>1442415</v>
      </c>
      <c r="H30" s="93">
        <v>1372713</v>
      </c>
      <c r="I30" s="93">
        <v>1350935</v>
      </c>
      <c r="J30" s="93">
        <v>1209777</v>
      </c>
      <c r="K30" s="94">
        <v>1271691</v>
      </c>
      <c r="L30" s="268"/>
      <c r="M30" s="268"/>
    </row>
    <row r="31" spans="2:13" s="267" customFormat="1" ht="11.25" customHeight="1">
      <c r="B31" s="399"/>
      <c r="C31" s="292" t="s">
        <v>11</v>
      </c>
      <c r="D31" s="234" t="s">
        <v>372</v>
      </c>
      <c r="E31" s="284">
        <v>3942893</v>
      </c>
      <c r="F31" s="274">
        <v>4020576</v>
      </c>
      <c r="G31" s="274">
        <v>4286727</v>
      </c>
      <c r="H31" s="274">
        <v>4181702</v>
      </c>
      <c r="I31" s="274">
        <v>4480155</v>
      </c>
      <c r="J31" s="274">
        <v>3668000</v>
      </c>
      <c r="K31" s="289">
        <v>3980050</v>
      </c>
      <c r="L31" s="268"/>
      <c r="M31" s="268"/>
    </row>
    <row r="32" spans="2:13" s="267" customFormat="1" ht="11.25" customHeight="1">
      <c r="B32" s="399" t="s">
        <v>388</v>
      </c>
      <c r="C32" s="290" t="s">
        <v>12</v>
      </c>
      <c r="D32" s="275" t="s">
        <v>372</v>
      </c>
      <c r="E32" s="285">
        <v>3257</v>
      </c>
      <c r="F32" s="276">
        <v>3438</v>
      </c>
      <c r="G32" s="276">
        <v>3260</v>
      </c>
      <c r="H32" s="276">
        <v>3682</v>
      </c>
      <c r="I32" s="276">
        <v>3749</v>
      </c>
      <c r="J32" s="276">
        <v>3785</v>
      </c>
      <c r="K32" s="277">
        <v>3662</v>
      </c>
      <c r="L32" s="268"/>
      <c r="M32" s="268"/>
    </row>
    <row r="33" spans="2:13" s="267" customFormat="1" ht="11.25" customHeight="1">
      <c r="B33" s="399"/>
      <c r="C33" s="291" t="s">
        <v>389</v>
      </c>
      <c r="D33" s="233" t="s">
        <v>372</v>
      </c>
      <c r="E33" s="283">
        <v>519</v>
      </c>
      <c r="F33" s="93">
        <v>228</v>
      </c>
      <c r="G33" s="93">
        <v>325</v>
      </c>
      <c r="H33" s="93">
        <v>328</v>
      </c>
      <c r="I33" s="93">
        <v>357</v>
      </c>
      <c r="J33" s="93">
        <v>580</v>
      </c>
      <c r="K33" s="94">
        <v>607</v>
      </c>
      <c r="L33" s="268"/>
      <c r="M33" s="268"/>
    </row>
    <row r="34" spans="2:13" s="267" customFormat="1" ht="22.5" customHeight="1">
      <c r="B34" s="399"/>
      <c r="C34" s="291" t="s">
        <v>390</v>
      </c>
      <c r="D34" s="233" t="s">
        <v>372</v>
      </c>
      <c r="E34" s="283">
        <v>10534</v>
      </c>
      <c r="F34" s="93">
        <v>10111</v>
      </c>
      <c r="G34" s="93">
        <v>12155</v>
      </c>
      <c r="H34" s="93">
        <v>11117</v>
      </c>
      <c r="I34" s="93">
        <v>11503</v>
      </c>
      <c r="J34" s="93">
        <v>9267</v>
      </c>
      <c r="K34" s="94">
        <v>9084</v>
      </c>
      <c r="L34" s="268"/>
      <c r="M34" s="268"/>
    </row>
    <row r="35" spans="2:13" s="267" customFormat="1" ht="11.25" customHeight="1">
      <c r="B35" s="399"/>
      <c r="C35" s="291" t="s">
        <v>1</v>
      </c>
      <c r="D35" s="233" t="s">
        <v>372</v>
      </c>
      <c r="E35" s="283">
        <v>413381</v>
      </c>
      <c r="F35" s="93">
        <v>468521</v>
      </c>
      <c r="G35" s="93">
        <v>419670</v>
      </c>
      <c r="H35" s="93">
        <v>485271</v>
      </c>
      <c r="I35" s="93">
        <v>515723</v>
      </c>
      <c r="J35" s="93">
        <v>501233</v>
      </c>
      <c r="K35" s="94">
        <v>527898</v>
      </c>
      <c r="L35" s="268"/>
      <c r="M35" s="268"/>
    </row>
    <row r="36" spans="2:13" s="267" customFormat="1" ht="11.25" customHeight="1">
      <c r="B36" s="399"/>
      <c r="C36" s="291" t="s">
        <v>391</v>
      </c>
      <c r="D36" s="233" t="s">
        <v>25</v>
      </c>
      <c r="E36" s="283">
        <v>41161</v>
      </c>
      <c r="F36" s="93">
        <v>40003</v>
      </c>
      <c r="G36" s="93">
        <v>43437</v>
      </c>
      <c r="H36" s="93">
        <v>48034</v>
      </c>
      <c r="I36" s="93">
        <v>54810</v>
      </c>
      <c r="J36" s="93">
        <v>42821</v>
      </c>
      <c r="K36" s="94">
        <v>35745</v>
      </c>
      <c r="L36" s="268"/>
      <c r="M36" s="268"/>
    </row>
    <row r="37" spans="2:13" s="267" customFormat="1" ht="11.25" customHeight="1">
      <c r="B37" s="399"/>
      <c r="C37" s="292" t="s">
        <v>392</v>
      </c>
      <c r="D37" s="234" t="s">
        <v>25</v>
      </c>
      <c r="E37" s="286">
        <v>52706</v>
      </c>
      <c r="F37" s="278">
        <v>62985</v>
      </c>
      <c r="G37" s="278">
        <v>67198</v>
      </c>
      <c r="H37" s="278">
        <v>72198</v>
      </c>
      <c r="I37" s="278">
        <v>79360</v>
      </c>
      <c r="J37" s="278">
        <v>69183</v>
      </c>
      <c r="K37" s="279">
        <v>71349</v>
      </c>
      <c r="L37" s="268"/>
      <c r="M37" s="268"/>
    </row>
    <row r="38" spans="2:13" s="267" customFormat="1" ht="11.25" customHeight="1">
      <c r="B38" s="399" t="s">
        <v>393</v>
      </c>
      <c r="C38" s="290" t="s">
        <v>394</v>
      </c>
      <c r="D38" s="275" t="s">
        <v>372</v>
      </c>
      <c r="E38" s="282">
        <v>22898</v>
      </c>
      <c r="F38" s="273">
        <v>37020</v>
      </c>
      <c r="G38" s="273">
        <v>35631</v>
      </c>
      <c r="H38" s="273">
        <v>37911</v>
      </c>
      <c r="I38" s="273">
        <v>46128</v>
      </c>
      <c r="J38" s="273">
        <v>39036</v>
      </c>
      <c r="K38" s="288">
        <v>40976</v>
      </c>
      <c r="L38" s="268"/>
      <c r="M38" s="268"/>
    </row>
    <row r="39" spans="2:13" s="267" customFormat="1" ht="30" customHeight="1">
      <c r="B39" s="399"/>
      <c r="C39" s="291" t="s">
        <v>395</v>
      </c>
      <c r="D39" s="233" t="s">
        <v>372</v>
      </c>
      <c r="E39" s="283">
        <v>11581</v>
      </c>
      <c r="F39" s="93">
        <v>13481</v>
      </c>
      <c r="G39" s="93">
        <v>11450</v>
      </c>
      <c r="H39" s="93">
        <v>12207</v>
      </c>
      <c r="I39" s="93">
        <v>15196</v>
      </c>
      <c r="J39" s="93">
        <v>13982</v>
      </c>
      <c r="K39" s="94">
        <v>13920</v>
      </c>
      <c r="L39" s="268"/>
      <c r="M39" s="268"/>
    </row>
    <row r="40" spans="2:13" s="267" customFormat="1" ht="22.5" customHeight="1">
      <c r="B40" s="399"/>
      <c r="C40" s="291" t="s">
        <v>400</v>
      </c>
      <c r="D40" s="233" t="s">
        <v>372</v>
      </c>
      <c r="E40" s="283">
        <v>77325</v>
      </c>
      <c r="F40" s="93">
        <v>217008</v>
      </c>
      <c r="G40" s="93">
        <v>224090</v>
      </c>
      <c r="H40" s="93">
        <v>232848</v>
      </c>
      <c r="I40" s="93">
        <v>259727</v>
      </c>
      <c r="J40" s="93">
        <v>123582</v>
      </c>
      <c r="K40" s="94">
        <v>124267</v>
      </c>
      <c r="L40" s="268"/>
      <c r="M40" s="268"/>
    </row>
    <row r="41" spans="2:13" s="267" customFormat="1" ht="11.25" customHeight="1">
      <c r="B41" s="399"/>
      <c r="C41" s="291" t="s">
        <v>396</v>
      </c>
      <c r="D41" s="233" t="s">
        <v>372</v>
      </c>
      <c r="E41" s="283">
        <v>1346</v>
      </c>
      <c r="F41" s="93">
        <v>2313</v>
      </c>
      <c r="G41" s="93">
        <v>1993</v>
      </c>
      <c r="H41" s="93">
        <v>1072</v>
      </c>
      <c r="I41" s="93">
        <v>2799</v>
      </c>
      <c r="J41" s="93">
        <v>1907</v>
      </c>
      <c r="K41" s="94">
        <v>1637</v>
      </c>
      <c r="L41" s="268"/>
      <c r="M41" s="268"/>
    </row>
    <row r="42" spans="2:13" s="267" customFormat="1" ht="22.5" customHeight="1">
      <c r="B42" s="399"/>
      <c r="C42" s="292" t="s">
        <v>397</v>
      </c>
      <c r="D42" s="234" t="s">
        <v>372</v>
      </c>
      <c r="E42" s="284">
        <v>21364</v>
      </c>
      <c r="F42" s="274">
        <v>10361</v>
      </c>
      <c r="G42" s="274">
        <v>9577</v>
      </c>
      <c r="H42" s="274">
        <v>16344</v>
      </c>
      <c r="I42" s="274">
        <v>9700</v>
      </c>
      <c r="J42" s="274">
        <v>23773</v>
      </c>
      <c r="K42" s="289">
        <v>30104</v>
      </c>
      <c r="L42" s="268"/>
      <c r="M42" s="268"/>
    </row>
    <row r="43" spans="2:13" s="267" customFormat="1" ht="49.5" customHeight="1">
      <c r="B43" s="399" t="s">
        <v>398</v>
      </c>
      <c r="C43" s="290" t="s">
        <v>459</v>
      </c>
      <c r="D43" s="275" t="s">
        <v>25</v>
      </c>
      <c r="E43" s="285">
        <v>1667861</v>
      </c>
      <c r="F43" s="276">
        <v>1625762</v>
      </c>
      <c r="G43" s="276">
        <v>1645870</v>
      </c>
      <c r="H43" s="276">
        <v>1733357</v>
      </c>
      <c r="I43" s="276">
        <v>1828963</v>
      </c>
      <c r="J43" s="276">
        <v>1911575</v>
      </c>
      <c r="K43" s="277">
        <v>2053013</v>
      </c>
      <c r="L43" s="268"/>
      <c r="M43" s="268"/>
    </row>
    <row r="44" spans="2:13" s="267" customFormat="1" ht="11.25" customHeight="1">
      <c r="B44" s="399"/>
      <c r="C44" s="292" t="s">
        <v>399</v>
      </c>
      <c r="D44" s="234" t="s">
        <v>25</v>
      </c>
      <c r="E44" s="286">
        <v>352558</v>
      </c>
      <c r="F44" s="278">
        <v>373225</v>
      </c>
      <c r="G44" s="278">
        <v>340129</v>
      </c>
      <c r="H44" s="278">
        <v>378429</v>
      </c>
      <c r="I44" s="278">
        <v>461683</v>
      </c>
      <c r="J44" s="278">
        <v>472362</v>
      </c>
      <c r="K44" s="279">
        <v>566155</v>
      </c>
      <c r="L44" s="268"/>
      <c r="M44" s="268"/>
    </row>
    <row r="45" spans="2:13" s="267" customFormat="1" ht="11.25" customHeight="1">
      <c r="B45" s="269"/>
      <c r="C45" s="270"/>
      <c r="D45" s="271"/>
      <c r="E45" s="272"/>
      <c r="F45" s="272"/>
      <c r="G45" s="272"/>
      <c r="H45" s="272"/>
      <c r="I45" s="272"/>
      <c r="J45" s="272"/>
      <c r="K45" s="272"/>
      <c r="L45" s="268"/>
      <c r="M45" s="268"/>
    </row>
    <row r="46" spans="2:4" s="5" customFormat="1" ht="11.25">
      <c r="B46" s="29" t="s">
        <v>402</v>
      </c>
      <c r="C46" s="7"/>
      <c r="D46" s="53"/>
    </row>
    <row r="47" spans="2:4" s="5" customFormat="1" ht="5.25" customHeight="1">
      <c r="B47" s="216"/>
      <c r="C47" s="7"/>
      <c r="D47" s="53"/>
    </row>
    <row r="48" spans="2:11" s="67" customFormat="1" ht="36" customHeight="1">
      <c r="B48" s="125"/>
      <c r="C48" s="339" t="s">
        <v>490</v>
      </c>
      <c r="D48" s="339"/>
      <c r="E48" s="339"/>
      <c r="F48" s="339"/>
      <c r="G48" s="339"/>
      <c r="H48" s="339"/>
      <c r="I48" s="339"/>
      <c r="J48" s="339"/>
      <c r="K48" s="339"/>
    </row>
    <row r="49" spans="2:8" s="7" customFormat="1" ht="56.25" customHeight="1">
      <c r="B49" s="51"/>
      <c r="C49" s="360"/>
      <c r="D49" s="360"/>
      <c r="E49" s="5"/>
      <c r="F49" s="5"/>
      <c r="G49" s="5"/>
      <c r="H49" s="5"/>
    </row>
    <row r="50" spans="2:6" s="7" customFormat="1" ht="9">
      <c r="B50" s="216"/>
      <c r="D50" s="53"/>
      <c r="E50" s="5"/>
      <c r="F50" s="5"/>
    </row>
    <row r="51" spans="2:6" s="7" customFormat="1" ht="9">
      <c r="B51" s="216"/>
      <c r="D51" s="53"/>
      <c r="E51" s="5"/>
      <c r="F51" s="5"/>
    </row>
    <row r="52" spans="2:6" s="7" customFormat="1" ht="35.25" customHeight="1">
      <c r="B52" s="216"/>
      <c r="C52" s="266"/>
      <c r="D52" s="53"/>
      <c r="E52" s="5"/>
      <c r="F52" s="5"/>
    </row>
    <row r="53" spans="2:6" s="7" customFormat="1" ht="9">
      <c r="B53" s="216"/>
      <c r="D53" s="53"/>
      <c r="E53" s="5"/>
      <c r="F53" s="5"/>
    </row>
    <row r="54" spans="2:6" s="7" customFormat="1" ht="9">
      <c r="B54" s="216"/>
      <c r="D54" s="53"/>
      <c r="E54" s="5"/>
      <c r="F54" s="5"/>
    </row>
    <row r="55" spans="2:6" s="7" customFormat="1" ht="9">
      <c r="B55" s="216"/>
      <c r="D55" s="53"/>
      <c r="E55" s="5"/>
      <c r="F55" s="5"/>
    </row>
    <row r="56" spans="2:6" s="7" customFormat="1" ht="9">
      <c r="B56" s="216"/>
      <c r="D56" s="53"/>
      <c r="E56" s="5"/>
      <c r="F56" s="5"/>
    </row>
    <row r="57" spans="2:6" s="7" customFormat="1" ht="9">
      <c r="B57" s="216"/>
      <c r="D57" s="53"/>
      <c r="E57" s="5"/>
      <c r="F57" s="5"/>
    </row>
    <row r="58" spans="2:6" s="7" customFormat="1" ht="9">
      <c r="B58" s="216"/>
      <c r="D58" s="53"/>
      <c r="E58" s="5"/>
      <c r="F58" s="5"/>
    </row>
    <row r="59" spans="2:6" s="7" customFormat="1" ht="9">
      <c r="B59" s="216"/>
      <c r="D59" s="53"/>
      <c r="E59" s="5"/>
      <c r="F59" s="5"/>
    </row>
    <row r="60" spans="2:6" s="7" customFormat="1" ht="9">
      <c r="B60" s="216"/>
      <c r="D60" s="53"/>
      <c r="E60" s="5"/>
      <c r="F60" s="5"/>
    </row>
    <row r="61" spans="2:6" s="7" customFormat="1" ht="9">
      <c r="B61" s="216"/>
      <c r="D61" s="53"/>
      <c r="E61" s="5"/>
      <c r="F61" s="5"/>
    </row>
    <row r="62" spans="2:6" s="7" customFormat="1" ht="9">
      <c r="B62" s="216"/>
      <c r="D62" s="53"/>
      <c r="E62" s="5"/>
      <c r="F62" s="5"/>
    </row>
    <row r="63" spans="2:6" s="7" customFormat="1" ht="9">
      <c r="B63" s="216"/>
      <c r="D63" s="53"/>
      <c r="E63" s="5"/>
      <c r="F63" s="5"/>
    </row>
    <row r="64" spans="2:6" s="7" customFormat="1" ht="9">
      <c r="B64" s="216"/>
      <c r="D64" s="53"/>
      <c r="E64" s="5"/>
      <c r="F64" s="5"/>
    </row>
    <row r="65" spans="2:6" s="7" customFormat="1" ht="9">
      <c r="B65" s="216"/>
      <c r="D65" s="53"/>
      <c r="E65" s="5"/>
      <c r="F65" s="5"/>
    </row>
    <row r="66" spans="2:6" s="7" customFormat="1" ht="9">
      <c r="B66" s="216"/>
      <c r="D66" s="53"/>
      <c r="E66" s="5"/>
      <c r="F66" s="5"/>
    </row>
    <row r="67" spans="2:6" s="7" customFormat="1" ht="9">
      <c r="B67" s="216"/>
      <c r="D67" s="53"/>
      <c r="E67" s="5"/>
      <c r="F67" s="5"/>
    </row>
    <row r="68" spans="2:6" s="7" customFormat="1" ht="9">
      <c r="B68" s="216"/>
      <c r="D68" s="53"/>
      <c r="E68" s="5"/>
      <c r="F68" s="5"/>
    </row>
    <row r="69" spans="2:6" s="7" customFormat="1" ht="9">
      <c r="B69" s="216"/>
      <c r="D69" s="53"/>
      <c r="E69" s="5"/>
      <c r="F69" s="5"/>
    </row>
    <row r="70" spans="2:6" s="7" customFormat="1" ht="9">
      <c r="B70" s="216"/>
      <c r="D70" s="53"/>
      <c r="E70" s="5"/>
      <c r="F70" s="5"/>
    </row>
    <row r="71" spans="2:6" s="7" customFormat="1" ht="9">
      <c r="B71" s="216"/>
      <c r="D71" s="53"/>
      <c r="E71" s="5"/>
      <c r="F71" s="5"/>
    </row>
    <row r="72" spans="2:6" s="7" customFormat="1" ht="9">
      <c r="B72" s="216"/>
      <c r="D72" s="53"/>
      <c r="E72" s="5"/>
      <c r="F72" s="5"/>
    </row>
    <row r="73" spans="2:6" s="7" customFormat="1" ht="9">
      <c r="B73" s="216"/>
      <c r="D73" s="53"/>
      <c r="E73" s="5"/>
      <c r="F73" s="5"/>
    </row>
    <row r="74" spans="2:6" s="7" customFormat="1" ht="9">
      <c r="B74" s="216"/>
      <c r="D74" s="53"/>
      <c r="E74" s="5"/>
      <c r="F74" s="5"/>
    </row>
    <row r="75" spans="2:6" s="7" customFormat="1" ht="9">
      <c r="B75" s="216"/>
      <c r="D75" s="53"/>
      <c r="E75" s="5"/>
      <c r="F75" s="5"/>
    </row>
    <row r="76" spans="2:6" s="7" customFormat="1" ht="9">
      <c r="B76" s="216"/>
      <c r="D76" s="53"/>
      <c r="E76" s="5"/>
      <c r="F76" s="5"/>
    </row>
    <row r="77" spans="2:6" s="7" customFormat="1" ht="9">
      <c r="B77" s="216"/>
      <c r="D77" s="53"/>
      <c r="E77" s="5"/>
      <c r="F77" s="5"/>
    </row>
    <row r="78" spans="2:6" s="7" customFormat="1" ht="9">
      <c r="B78" s="216"/>
      <c r="D78" s="53"/>
      <c r="E78" s="5"/>
      <c r="F78" s="5"/>
    </row>
    <row r="79" spans="2:6" s="7" customFormat="1" ht="9">
      <c r="B79" s="216"/>
      <c r="D79" s="53"/>
      <c r="E79" s="5"/>
      <c r="F79" s="5"/>
    </row>
    <row r="80" spans="2:6" s="7" customFormat="1" ht="9">
      <c r="B80" s="216"/>
      <c r="D80" s="53"/>
      <c r="E80" s="5"/>
      <c r="F80" s="5"/>
    </row>
    <row r="81" spans="2:6" s="7" customFormat="1" ht="9">
      <c r="B81" s="216"/>
      <c r="D81" s="53"/>
      <c r="E81" s="5"/>
      <c r="F81" s="5"/>
    </row>
    <row r="82" spans="2:6" s="7" customFormat="1" ht="9">
      <c r="B82" s="216"/>
      <c r="D82" s="53"/>
      <c r="E82" s="5"/>
      <c r="F82" s="5"/>
    </row>
    <row r="83" spans="2:6" s="7" customFormat="1" ht="9">
      <c r="B83" s="216"/>
      <c r="D83" s="53"/>
      <c r="E83" s="5"/>
      <c r="F83" s="5"/>
    </row>
    <row r="84" spans="2:6" s="7" customFormat="1" ht="9">
      <c r="B84" s="216"/>
      <c r="D84" s="53"/>
      <c r="E84" s="5"/>
      <c r="F84" s="5"/>
    </row>
    <row r="85" spans="2:6" s="7" customFormat="1" ht="9">
      <c r="B85" s="216"/>
      <c r="D85" s="53"/>
      <c r="E85" s="5"/>
      <c r="F85" s="5"/>
    </row>
    <row r="86" spans="2:6" s="7" customFormat="1" ht="9">
      <c r="B86" s="216"/>
      <c r="D86" s="53"/>
      <c r="E86" s="5"/>
      <c r="F86" s="5"/>
    </row>
    <row r="87" spans="2:6" s="7" customFormat="1" ht="9">
      <c r="B87" s="216"/>
      <c r="D87" s="53"/>
      <c r="E87" s="5"/>
      <c r="F87" s="5"/>
    </row>
    <row r="88" spans="2:6" s="7" customFormat="1" ht="9">
      <c r="B88" s="216"/>
      <c r="D88" s="53"/>
      <c r="E88" s="5"/>
      <c r="F88" s="5"/>
    </row>
    <row r="89" spans="2:6" s="7" customFormat="1" ht="9">
      <c r="B89" s="216"/>
      <c r="D89" s="53"/>
      <c r="E89" s="5"/>
      <c r="F89" s="5"/>
    </row>
    <row r="90" spans="2:6" s="7" customFormat="1" ht="9">
      <c r="B90" s="216"/>
      <c r="D90" s="53"/>
      <c r="E90" s="5"/>
      <c r="F90" s="5"/>
    </row>
    <row r="91" spans="2:6" s="7" customFormat="1" ht="9">
      <c r="B91" s="216"/>
      <c r="D91" s="53"/>
      <c r="E91" s="5"/>
      <c r="F91" s="5"/>
    </row>
    <row r="92" spans="2:6" s="7" customFormat="1" ht="9">
      <c r="B92" s="216"/>
      <c r="D92" s="53"/>
      <c r="E92" s="5"/>
      <c r="F92" s="5"/>
    </row>
    <row r="93" spans="2:6" s="7" customFormat="1" ht="9">
      <c r="B93" s="216"/>
      <c r="D93" s="53"/>
      <c r="E93" s="5"/>
      <c r="F93" s="5"/>
    </row>
    <row r="94" spans="2:6" s="7" customFormat="1" ht="9">
      <c r="B94" s="216"/>
      <c r="D94" s="53"/>
      <c r="E94" s="5"/>
      <c r="F94" s="5"/>
    </row>
    <row r="95" spans="2:6" s="7" customFormat="1" ht="9">
      <c r="B95" s="216"/>
      <c r="D95" s="53"/>
      <c r="E95" s="5"/>
      <c r="F95" s="5"/>
    </row>
    <row r="96" spans="2:6" s="7" customFormat="1" ht="9">
      <c r="B96" s="216"/>
      <c r="D96" s="53"/>
      <c r="E96" s="5"/>
      <c r="F96" s="5"/>
    </row>
    <row r="97" spans="2:6" s="7" customFormat="1" ht="9">
      <c r="B97" s="216"/>
      <c r="D97" s="53"/>
      <c r="E97" s="5"/>
      <c r="F97" s="5"/>
    </row>
    <row r="98" spans="2:6" s="7" customFormat="1" ht="9">
      <c r="B98" s="216"/>
      <c r="D98" s="53"/>
      <c r="E98" s="5"/>
      <c r="F98" s="5"/>
    </row>
    <row r="99" spans="2:6" s="7" customFormat="1" ht="9">
      <c r="B99" s="216"/>
      <c r="D99" s="53"/>
      <c r="E99" s="5"/>
      <c r="F99" s="5"/>
    </row>
    <row r="100" spans="2:6" s="7" customFormat="1" ht="9">
      <c r="B100" s="216"/>
      <c r="D100" s="53"/>
      <c r="E100" s="5"/>
      <c r="F100" s="5"/>
    </row>
    <row r="101" spans="2:6" s="7" customFormat="1" ht="9">
      <c r="B101" s="216"/>
      <c r="D101" s="53"/>
      <c r="E101" s="5"/>
      <c r="F101" s="5"/>
    </row>
    <row r="102" spans="2:6" s="7" customFormat="1" ht="9">
      <c r="B102" s="216"/>
      <c r="D102" s="53"/>
      <c r="E102" s="5"/>
      <c r="F102" s="5"/>
    </row>
    <row r="103" spans="2:6" s="7" customFormat="1" ht="9">
      <c r="B103" s="216"/>
      <c r="D103" s="53"/>
      <c r="E103" s="5"/>
      <c r="F103" s="5"/>
    </row>
    <row r="104" spans="2:6" s="7" customFormat="1" ht="9">
      <c r="B104" s="216"/>
      <c r="D104" s="53"/>
      <c r="E104" s="5"/>
      <c r="F104" s="5"/>
    </row>
    <row r="105" spans="2:6" s="7" customFormat="1" ht="9">
      <c r="B105" s="216"/>
      <c r="D105" s="53"/>
      <c r="E105" s="5"/>
      <c r="F105" s="5"/>
    </row>
    <row r="106" spans="2:6" s="7" customFormat="1" ht="9">
      <c r="B106" s="216"/>
      <c r="D106" s="53"/>
      <c r="E106" s="5"/>
      <c r="F106" s="5"/>
    </row>
    <row r="107" spans="2:6" s="7" customFormat="1" ht="9">
      <c r="B107" s="216"/>
      <c r="D107" s="53"/>
      <c r="E107" s="5"/>
      <c r="F107" s="5"/>
    </row>
    <row r="108" spans="2:6" s="7" customFormat="1" ht="9">
      <c r="B108" s="216"/>
      <c r="D108" s="53"/>
      <c r="E108" s="5"/>
      <c r="F108" s="5"/>
    </row>
    <row r="109" spans="2:6" s="7" customFormat="1" ht="9">
      <c r="B109" s="216"/>
      <c r="D109" s="53"/>
      <c r="E109" s="5"/>
      <c r="F109" s="5"/>
    </row>
    <row r="110" spans="2:6" s="7" customFormat="1" ht="9">
      <c r="B110" s="216"/>
      <c r="D110" s="53"/>
      <c r="E110" s="5"/>
      <c r="F110" s="5"/>
    </row>
    <row r="111" spans="2:6" s="7" customFormat="1" ht="9">
      <c r="B111" s="216"/>
      <c r="D111" s="53"/>
      <c r="E111" s="5"/>
      <c r="F111" s="5"/>
    </row>
    <row r="112" spans="2:6" s="7" customFormat="1" ht="9">
      <c r="B112" s="216"/>
      <c r="D112" s="53"/>
      <c r="E112" s="5"/>
      <c r="F112" s="5"/>
    </row>
    <row r="113" spans="2:6" s="7" customFormat="1" ht="9">
      <c r="B113" s="216"/>
      <c r="D113" s="53"/>
      <c r="E113" s="5"/>
      <c r="F113" s="5"/>
    </row>
    <row r="114" spans="2:6" s="7" customFormat="1" ht="9">
      <c r="B114" s="216"/>
      <c r="D114" s="53"/>
      <c r="E114" s="5"/>
      <c r="F114" s="5"/>
    </row>
    <row r="115" spans="2:6" s="7" customFormat="1" ht="9">
      <c r="B115" s="216"/>
      <c r="D115" s="53"/>
      <c r="E115" s="5"/>
      <c r="F115" s="5"/>
    </row>
    <row r="116" spans="2:6" s="7" customFormat="1" ht="9">
      <c r="B116" s="216"/>
      <c r="D116" s="53"/>
      <c r="E116" s="5"/>
      <c r="F116" s="5"/>
    </row>
    <row r="117" spans="2:6" s="7" customFormat="1" ht="9">
      <c r="B117" s="216"/>
      <c r="D117" s="53"/>
      <c r="E117" s="5"/>
      <c r="F117" s="5"/>
    </row>
  </sheetData>
  <sheetProtection/>
  <mergeCells count="13">
    <mergeCell ref="C49:D49"/>
    <mergeCell ref="E5:K5"/>
    <mergeCell ref="C48:K48"/>
    <mergeCell ref="B17:B24"/>
    <mergeCell ref="B25:B28"/>
    <mergeCell ref="B29:B31"/>
    <mergeCell ref="B32:B37"/>
    <mergeCell ref="B38:B42"/>
    <mergeCell ref="B43:B44"/>
    <mergeCell ref="B5:C6"/>
    <mergeCell ref="D5:D6"/>
    <mergeCell ref="B7:B13"/>
    <mergeCell ref="B14:B16"/>
  </mergeCells>
  <printOptions/>
  <pageMargins left="0.7086614173228347" right="0.7086614173228347" top="0.984251968503937" bottom="0.984251968503937" header="0" footer="0.5118110236220472"/>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B2:M117"/>
  <sheetViews>
    <sheetView showZeros="0" zoomScaleSheetLayoutView="130" zoomScalePageLayoutView="0" workbookViewId="0" topLeftCell="A1">
      <selection activeCell="C82" sqref="C82"/>
    </sheetView>
  </sheetViews>
  <sheetFormatPr defaultColWidth="11.421875" defaultRowHeight="15"/>
  <cols>
    <col min="1" max="1" width="3.57421875" style="6" customWidth="1"/>
    <col min="2" max="2" width="8.57421875" style="7" customWidth="1"/>
    <col min="3" max="3" width="24.8515625" style="7" customWidth="1"/>
    <col min="4" max="4" width="3.7109375" style="53" customWidth="1"/>
    <col min="5" max="11" width="7.140625" style="6" customWidth="1"/>
    <col min="12" max="16384" width="11.421875" style="6" customWidth="1"/>
  </cols>
  <sheetData>
    <row r="2" spans="2:3" ht="12.75">
      <c r="B2" s="2" t="s">
        <v>401</v>
      </c>
      <c r="C2" s="33" t="s">
        <v>405</v>
      </c>
    </row>
    <row r="3" spans="2:4" ht="31.5" customHeight="1">
      <c r="B3" s="2" t="s">
        <v>27</v>
      </c>
      <c r="C3" s="287" t="s">
        <v>403</v>
      </c>
      <c r="D3" s="220"/>
    </row>
    <row r="4" ht="3.75" customHeight="1"/>
    <row r="5" spans="2:11" s="267" customFormat="1" ht="18" customHeight="1">
      <c r="B5" s="400" t="s">
        <v>72</v>
      </c>
      <c r="C5" s="400"/>
      <c r="D5" s="401" t="s">
        <v>97</v>
      </c>
      <c r="E5" s="406" t="s">
        <v>359</v>
      </c>
      <c r="F5" s="407"/>
      <c r="G5" s="407"/>
      <c r="H5" s="407"/>
      <c r="I5" s="407"/>
      <c r="J5" s="407"/>
      <c r="K5" s="408"/>
    </row>
    <row r="6" spans="2:11" s="267" customFormat="1" ht="18" customHeight="1">
      <c r="B6" s="400"/>
      <c r="C6" s="400"/>
      <c r="D6" s="401"/>
      <c r="E6" s="280">
        <v>1907</v>
      </c>
      <c r="F6" s="280">
        <v>1908</v>
      </c>
      <c r="G6" s="280">
        <v>1909</v>
      </c>
      <c r="H6" s="280">
        <v>1910</v>
      </c>
      <c r="I6" s="280">
        <v>1911</v>
      </c>
      <c r="J6" s="280">
        <v>1912</v>
      </c>
      <c r="K6" s="280">
        <v>1913</v>
      </c>
    </row>
    <row r="7" spans="2:12" s="267" customFormat="1" ht="11.25" customHeight="1">
      <c r="B7" s="402" t="s">
        <v>360</v>
      </c>
      <c r="C7" s="290" t="s">
        <v>361</v>
      </c>
      <c r="D7" s="275" t="s">
        <v>24</v>
      </c>
      <c r="E7" s="276">
        <v>611745</v>
      </c>
      <c r="F7" s="276">
        <v>584984</v>
      </c>
      <c r="G7" s="276">
        <v>695022</v>
      </c>
      <c r="H7" s="276">
        <v>705091</v>
      </c>
      <c r="I7" s="276">
        <v>664632</v>
      </c>
      <c r="J7" s="276">
        <v>667943</v>
      </c>
      <c r="K7" s="277">
        <v>531149</v>
      </c>
      <c r="L7" s="268"/>
    </row>
    <row r="8" spans="2:12" s="267" customFormat="1" ht="11.25" customHeight="1">
      <c r="B8" s="402"/>
      <c r="C8" s="291" t="s">
        <v>362</v>
      </c>
      <c r="D8" s="233" t="s">
        <v>24</v>
      </c>
      <c r="E8" s="93">
        <v>5792</v>
      </c>
      <c r="F8" s="93">
        <v>6055</v>
      </c>
      <c r="G8" s="93">
        <v>6292</v>
      </c>
      <c r="H8" s="93">
        <v>7025</v>
      </c>
      <c r="I8" s="93">
        <v>6713</v>
      </c>
      <c r="J8" s="93">
        <v>6004</v>
      </c>
      <c r="K8" s="94">
        <v>6189</v>
      </c>
      <c r="L8" s="268"/>
    </row>
    <row r="9" spans="2:12" s="267" customFormat="1" ht="11.25" customHeight="1">
      <c r="B9" s="402"/>
      <c r="C9" s="291" t="s">
        <v>283</v>
      </c>
      <c r="D9" s="233" t="s">
        <v>24</v>
      </c>
      <c r="E9" s="93">
        <v>49272</v>
      </c>
      <c r="F9" s="93">
        <v>66594</v>
      </c>
      <c r="G9" s="93">
        <v>45500</v>
      </c>
      <c r="H9" s="93">
        <v>45162</v>
      </c>
      <c r="I9" s="93">
        <v>62255</v>
      </c>
      <c r="J9" s="93">
        <v>46664</v>
      </c>
      <c r="K9" s="94">
        <v>49275</v>
      </c>
      <c r="L9" s="268"/>
    </row>
    <row r="10" spans="2:12" s="267" customFormat="1" ht="11.25" customHeight="1">
      <c r="B10" s="402"/>
      <c r="C10" s="291" t="s">
        <v>363</v>
      </c>
      <c r="D10" s="233" t="s">
        <v>25</v>
      </c>
      <c r="E10" s="93">
        <v>6065779</v>
      </c>
      <c r="F10" s="93">
        <v>8914946</v>
      </c>
      <c r="G10" s="93">
        <v>5726675</v>
      </c>
      <c r="H10" s="93">
        <v>3910238</v>
      </c>
      <c r="I10" s="93">
        <v>5304334</v>
      </c>
      <c r="J10" s="93">
        <v>3198818</v>
      </c>
      <c r="K10" s="94">
        <v>3466379</v>
      </c>
      <c r="L10" s="268"/>
    </row>
    <row r="11" spans="2:12" s="267" customFormat="1" ht="11.25" customHeight="1">
      <c r="B11" s="402"/>
      <c r="C11" s="291" t="s">
        <v>5</v>
      </c>
      <c r="D11" s="233" t="s">
        <v>24</v>
      </c>
      <c r="E11" s="93">
        <v>6954</v>
      </c>
      <c r="F11" s="93">
        <v>7665</v>
      </c>
      <c r="G11" s="93">
        <v>14287</v>
      </c>
      <c r="H11" s="93">
        <v>9715</v>
      </c>
      <c r="I11" s="93">
        <v>8903</v>
      </c>
      <c r="J11" s="93">
        <v>11367</v>
      </c>
      <c r="K11" s="94">
        <v>18876</v>
      </c>
      <c r="L11" s="268"/>
    </row>
    <row r="12" spans="2:12" s="267" customFormat="1" ht="11.25" customHeight="1">
      <c r="B12" s="402"/>
      <c r="C12" s="291" t="s">
        <v>364</v>
      </c>
      <c r="D12" s="233" t="s">
        <v>24</v>
      </c>
      <c r="E12" s="93">
        <v>1230186</v>
      </c>
      <c r="F12" s="93">
        <v>1238359</v>
      </c>
      <c r="G12" s="93">
        <v>1226316</v>
      </c>
      <c r="H12" s="93">
        <v>1488477</v>
      </c>
      <c r="I12" s="93">
        <v>1565783</v>
      </c>
      <c r="J12" s="93">
        <v>1557772</v>
      </c>
      <c r="K12" s="94">
        <v>1516913</v>
      </c>
      <c r="L12" s="268"/>
    </row>
    <row r="13" spans="2:12" s="267" customFormat="1" ht="11.25" customHeight="1">
      <c r="B13" s="402"/>
      <c r="C13" s="292" t="s">
        <v>365</v>
      </c>
      <c r="D13" s="234" t="s">
        <v>24</v>
      </c>
      <c r="E13" s="274">
        <v>1266392</v>
      </c>
      <c r="F13" s="274">
        <v>1286388</v>
      </c>
      <c r="G13" s="274">
        <v>1427111</v>
      </c>
      <c r="H13" s="274">
        <v>1282930</v>
      </c>
      <c r="I13" s="274">
        <v>1423949</v>
      </c>
      <c r="J13" s="274">
        <v>1445731</v>
      </c>
      <c r="K13" s="289">
        <v>1523407</v>
      </c>
      <c r="L13" s="268"/>
    </row>
    <row r="14" spans="2:12" s="267" customFormat="1" ht="22.5" customHeight="1">
      <c r="B14" s="399" t="s">
        <v>366</v>
      </c>
      <c r="C14" s="290" t="s">
        <v>367</v>
      </c>
      <c r="D14" s="275" t="s">
        <v>24</v>
      </c>
      <c r="E14" s="276">
        <v>63986</v>
      </c>
      <c r="F14" s="276">
        <v>63999</v>
      </c>
      <c r="G14" s="276">
        <v>63890</v>
      </c>
      <c r="H14" s="276">
        <v>53183</v>
      </c>
      <c r="I14" s="276">
        <v>61690</v>
      </c>
      <c r="J14" s="276">
        <v>62537</v>
      </c>
      <c r="K14" s="277">
        <v>59658</v>
      </c>
      <c r="L14" s="268"/>
    </row>
    <row r="15" spans="2:12" s="267" customFormat="1" ht="21" customHeight="1">
      <c r="B15" s="399"/>
      <c r="C15" s="291" t="s">
        <v>368</v>
      </c>
      <c r="D15" s="233" t="s">
        <v>24</v>
      </c>
      <c r="E15" s="93">
        <v>4045</v>
      </c>
      <c r="F15" s="93">
        <v>4839</v>
      </c>
      <c r="G15" s="93">
        <v>4879</v>
      </c>
      <c r="H15" s="93">
        <v>4439</v>
      </c>
      <c r="I15" s="93">
        <v>4453</v>
      </c>
      <c r="J15" s="93">
        <v>4139</v>
      </c>
      <c r="K15" s="94">
        <v>3948</v>
      </c>
      <c r="L15" s="268"/>
    </row>
    <row r="16" spans="2:13" s="267" customFormat="1" ht="21" customHeight="1">
      <c r="B16" s="399"/>
      <c r="C16" s="292" t="s">
        <v>369</v>
      </c>
      <c r="D16" s="234" t="s">
        <v>24</v>
      </c>
      <c r="E16" s="278" t="s">
        <v>93</v>
      </c>
      <c r="F16" s="278" t="s">
        <v>93</v>
      </c>
      <c r="G16" s="278" t="s">
        <v>93</v>
      </c>
      <c r="H16" s="278">
        <v>446</v>
      </c>
      <c r="I16" s="278">
        <v>1534</v>
      </c>
      <c r="J16" s="278">
        <v>1766</v>
      </c>
      <c r="K16" s="279">
        <v>2105</v>
      </c>
      <c r="L16" s="268"/>
      <c r="M16" s="268"/>
    </row>
    <row r="17" spans="2:13" s="267" customFormat="1" ht="11.25" customHeight="1">
      <c r="B17" s="399" t="s">
        <v>370</v>
      </c>
      <c r="C17" s="290" t="s">
        <v>371</v>
      </c>
      <c r="D17" s="275" t="s">
        <v>372</v>
      </c>
      <c r="E17" s="273">
        <v>165860</v>
      </c>
      <c r="F17" s="273">
        <v>170349</v>
      </c>
      <c r="G17" s="273">
        <v>177622</v>
      </c>
      <c r="H17" s="273">
        <v>189152</v>
      </c>
      <c r="I17" s="273">
        <v>173875</v>
      </c>
      <c r="J17" s="273">
        <v>166416</v>
      </c>
      <c r="K17" s="288">
        <v>163050</v>
      </c>
      <c r="L17" s="268"/>
      <c r="M17" s="268"/>
    </row>
    <row r="18" spans="2:13" s="267" customFormat="1" ht="11.25" customHeight="1">
      <c r="B18" s="399"/>
      <c r="C18" s="291" t="s">
        <v>373</v>
      </c>
      <c r="D18" s="233" t="s">
        <v>372</v>
      </c>
      <c r="E18" s="93">
        <v>51520</v>
      </c>
      <c r="F18" s="93">
        <v>47844</v>
      </c>
      <c r="G18" s="93">
        <v>65007</v>
      </c>
      <c r="H18" s="93">
        <v>56476</v>
      </c>
      <c r="I18" s="93">
        <v>43653</v>
      </c>
      <c r="J18" s="93">
        <v>52729</v>
      </c>
      <c r="K18" s="94">
        <v>47368</v>
      </c>
      <c r="L18" s="268"/>
      <c r="M18" s="268"/>
    </row>
    <row r="19" spans="2:13" s="267" customFormat="1" ht="11.25" customHeight="1">
      <c r="B19" s="399"/>
      <c r="C19" s="291" t="s">
        <v>374</v>
      </c>
      <c r="D19" s="233" t="s">
        <v>372</v>
      </c>
      <c r="E19" s="93">
        <v>329708</v>
      </c>
      <c r="F19" s="93">
        <v>382472</v>
      </c>
      <c r="G19" s="93">
        <v>410151</v>
      </c>
      <c r="H19" s="93">
        <v>373808</v>
      </c>
      <c r="I19" s="93">
        <v>339049</v>
      </c>
      <c r="J19" s="93">
        <v>352738</v>
      </c>
      <c r="K19" s="94">
        <v>367773</v>
      </c>
      <c r="L19" s="268"/>
      <c r="M19" s="268"/>
    </row>
    <row r="20" spans="2:13" s="267" customFormat="1" ht="22.5" customHeight="1">
      <c r="B20" s="399"/>
      <c r="C20" s="291" t="s">
        <v>375</v>
      </c>
      <c r="D20" s="233" t="s">
        <v>372</v>
      </c>
      <c r="E20" s="93">
        <v>76552</v>
      </c>
      <c r="F20" s="93">
        <v>86005</v>
      </c>
      <c r="G20" s="93">
        <v>86949</v>
      </c>
      <c r="H20" s="93">
        <v>84666</v>
      </c>
      <c r="I20" s="93">
        <v>91900</v>
      </c>
      <c r="J20" s="93">
        <v>81016</v>
      </c>
      <c r="K20" s="94">
        <v>78055</v>
      </c>
      <c r="L20" s="268"/>
      <c r="M20" s="268"/>
    </row>
    <row r="21" spans="2:13" s="267" customFormat="1" ht="11.25" customHeight="1">
      <c r="B21" s="399"/>
      <c r="C21" s="291" t="s">
        <v>376</v>
      </c>
      <c r="D21" s="233" t="s">
        <v>372</v>
      </c>
      <c r="E21" s="93">
        <v>6585</v>
      </c>
      <c r="F21" s="93">
        <v>8102</v>
      </c>
      <c r="G21" s="93">
        <v>7335</v>
      </c>
      <c r="H21" s="93">
        <v>6126</v>
      </c>
      <c r="I21" s="93">
        <v>8147</v>
      </c>
      <c r="J21" s="93">
        <v>8572</v>
      </c>
      <c r="K21" s="94">
        <v>7546</v>
      </c>
      <c r="L21" s="268"/>
      <c r="M21" s="268"/>
    </row>
    <row r="22" spans="2:13" s="267" customFormat="1" ht="11.25" customHeight="1">
      <c r="B22" s="399"/>
      <c r="C22" s="291" t="s">
        <v>377</v>
      </c>
      <c r="D22" s="233" t="s">
        <v>372</v>
      </c>
      <c r="E22" s="93">
        <v>14261</v>
      </c>
      <c r="F22" s="93">
        <v>10945</v>
      </c>
      <c r="G22" s="93">
        <v>10660</v>
      </c>
      <c r="H22" s="93">
        <v>13152</v>
      </c>
      <c r="I22" s="93">
        <v>14942</v>
      </c>
      <c r="J22" s="93">
        <v>11431</v>
      </c>
      <c r="K22" s="94">
        <v>11750</v>
      </c>
      <c r="L22" s="268"/>
      <c r="M22" s="268"/>
    </row>
    <row r="23" spans="2:13" s="267" customFormat="1" ht="11.25" customHeight="1">
      <c r="B23" s="399"/>
      <c r="C23" s="291" t="s">
        <v>378</v>
      </c>
      <c r="D23" s="233" t="s">
        <v>372</v>
      </c>
      <c r="E23" s="93">
        <v>22238</v>
      </c>
      <c r="F23" s="93">
        <v>19826</v>
      </c>
      <c r="G23" s="93">
        <v>16057</v>
      </c>
      <c r="H23" s="93">
        <v>11835</v>
      </c>
      <c r="I23" s="93">
        <v>21247</v>
      </c>
      <c r="J23" s="93">
        <v>22886</v>
      </c>
      <c r="K23" s="94">
        <v>14718</v>
      </c>
      <c r="L23" s="268"/>
      <c r="M23" s="268"/>
    </row>
    <row r="24" spans="2:13" s="267" customFormat="1" ht="11.25" customHeight="1">
      <c r="B24" s="399"/>
      <c r="C24" s="292" t="s">
        <v>379</v>
      </c>
      <c r="D24" s="234" t="s">
        <v>372</v>
      </c>
      <c r="E24" s="274">
        <v>674932</v>
      </c>
      <c r="F24" s="274">
        <v>695859</v>
      </c>
      <c r="G24" s="274">
        <v>682589</v>
      </c>
      <c r="H24" s="274">
        <v>648061</v>
      </c>
      <c r="I24" s="274">
        <v>756069</v>
      </c>
      <c r="J24" s="274">
        <v>834519</v>
      </c>
      <c r="K24" s="289">
        <v>840716</v>
      </c>
      <c r="L24" s="268"/>
      <c r="M24" s="268"/>
    </row>
    <row r="25" spans="2:13" s="267" customFormat="1" ht="22.5" customHeight="1">
      <c r="B25" s="399" t="s">
        <v>380</v>
      </c>
      <c r="C25" s="290" t="s">
        <v>381</v>
      </c>
      <c r="D25" s="275" t="s">
        <v>25</v>
      </c>
      <c r="E25" s="276">
        <v>7288575</v>
      </c>
      <c r="F25" s="276">
        <v>8334464</v>
      </c>
      <c r="G25" s="276">
        <v>8411315</v>
      </c>
      <c r="H25" s="276">
        <v>6630953</v>
      </c>
      <c r="I25" s="276">
        <v>8511522</v>
      </c>
      <c r="J25" s="276">
        <v>7922172</v>
      </c>
      <c r="K25" s="277">
        <v>6881042</v>
      </c>
      <c r="L25" s="268"/>
      <c r="M25" s="268"/>
    </row>
    <row r="26" spans="2:13" s="267" customFormat="1" ht="11.25" customHeight="1">
      <c r="B26" s="399"/>
      <c r="C26" s="291" t="s">
        <v>382</v>
      </c>
      <c r="D26" s="233" t="s">
        <v>25</v>
      </c>
      <c r="E26" s="93">
        <v>7423012</v>
      </c>
      <c r="F26" s="93">
        <v>7113715</v>
      </c>
      <c r="G26" s="93">
        <v>6643637</v>
      </c>
      <c r="H26" s="93">
        <v>5943664</v>
      </c>
      <c r="I26" s="93">
        <v>6914708</v>
      </c>
      <c r="J26" s="93">
        <v>8893191</v>
      </c>
      <c r="K26" s="94">
        <v>8188170</v>
      </c>
      <c r="L26" s="268"/>
      <c r="M26" s="268"/>
    </row>
    <row r="27" spans="2:13" s="267" customFormat="1" ht="11.25" customHeight="1">
      <c r="B27" s="399"/>
      <c r="C27" s="291" t="s">
        <v>383</v>
      </c>
      <c r="D27" s="233" t="s">
        <v>25</v>
      </c>
      <c r="E27" s="93">
        <v>3889683</v>
      </c>
      <c r="F27" s="93">
        <v>4234155</v>
      </c>
      <c r="G27" s="93">
        <v>4294190</v>
      </c>
      <c r="H27" s="93">
        <v>4503660</v>
      </c>
      <c r="I27" s="93">
        <v>4962282</v>
      </c>
      <c r="J27" s="93">
        <v>5209672</v>
      </c>
      <c r="K27" s="94">
        <v>5406682</v>
      </c>
      <c r="L27" s="268"/>
      <c r="M27" s="268"/>
    </row>
    <row r="28" spans="2:13" s="267" customFormat="1" ht="11.25" customHeight="1">
      <c r="B28" s="399"/>
      <c r="C28" s="292" t="s">
        <v>384</v>
      </c>
      <c r="D28" s="234" t="s">
        <v>25</v>
      </c>
      <c r="E28" s="278">
        <v>636814</v>
      </c>
      <c r="F28" s="278">
        <v>618271</v>
      </c>
      <c r="G28" s="278">
        <v>703535</v>
      </c>
      <c r="H28" s="278">
        <v>700154</v>
      </c>
      <c r="I28" s="278">
        <v>691058</v>
      </c>
      <c r="J28" s="278">
        <v>742591</v>
      </c>
      <c r="K28" s="279">
        <v>811490</v>
      </c>
      <c r="L28" s="268"/>
      <c r="M28" s="268"/>
    </row>
    <row r="29" spans="2:13" s="267" customFormat="1" ht="22.5" customHeight="1">
      <c r="B29" s="399" t="s">
        <v>385</v>
      </c>
      <c r="C29" s="290" t="s">
        <v>386</v>
      </c>
      <c r="D29" s="275" t="s">
        <v>372</v>
      </c>
      <c r="E29" s="273">
        <v>165630</v>
      </c>
      <c r="F29" s="273">
        <v>168120</v>
      </c>
      <c r="G29" s="273">
        <v>164304</v>
      </c>
      <c r="H29" s="273">
        <v>176091</v>
      </c>
      <c r="I29" s="273">
        <v>178643</v>
      </c>
      <c r="J29" s="273">
        <v>185874</v>
      </c>
      <c r="K29" s="288">
        <v>187998</v>
      </c>
      <c r="L29" s="268"/>
      <c r="M29" s="268"/>
    </row>
    <row r="30" spans="2:13" s="267" customFormat="1" ht="11.25" customHeight="1">
      <c r="B30" s="399"/>
      <c r="C30" s="291" t="s">
        <v>387</v>
      </c>
      <c r="D30" s="233" t="s">
        <v>372</v>
      </c>
      <c r="E30" s="93">
        <v>1450996</v>
      </c>
      <c r="F30" s="93">
        <v>1485910</v>
      </c>
      <c r="G30" s="93">
        <v>1354917</v>
      </c>
      <c r="H30" s="93">
        <v>1548309</v>
      </c>
      <c r="I30" s="93">
        <v>1585514</v>
      </c>
      <c r="J30" s="93">
        <v>1559584</v>
      </c>
      <c r="K30" s="94">
        <v>1630166</v>
      </c>
      <c r="L30" s="268"/>
      <c r="M30" s="268"/>
    </row>
    <row r="31" spans="2:13" s="267" customFormat="1" ht="11.25" customHeight="1">
      <c r="B31" s="399"/>
      <c r="C31" s="292" t="s">
        <v>11</v>
      </c>
      <c r="D31" s="234" t="s">
        <v>372</v>
      </c>
      <c r="E31" s="274">
        <v>4019823</v>
      </c>
      <c r="F31" s="274">
        <v>3977493</v>
      </c>
      <c r="G31" s="274">
        <v>4008079</v>
      </c>
      <c r="H31" s="274">
        <v>4318392</v>
      </c>
      <c r="I31" s="274">
        <v>4021656</v>
      </c>
      <c r="J31" s="274">
        <v>4159681</v>
      </c>
      <c r="K31" s="289">
        <v>4127104</v>
      </c>
      <c r="L31" s="268"/>
      <c r="M31" s="268"/>
    </row>
    <row r="32" spans="2:13" s="267" customFormat="1" ht="11.25" customHeight="1">
      <c r="B32" s="399" t="s">
        <v>388</v>
      </c>
      <c r="C32" s="290" t="s">
        <v>12</v>
      </c>
      <c r="D32" s="275" t="s">
        <v>372</v>
      </c>
      <c r="E32" s="276">
        <v>3274</v>
      </c>
      <c r="F32" s="276">
        <v>3795</v>
      </c>
      <c r="G32" s="276">
        <v>3469</v>
      </c>
      <c r="H32" s="276">
        <v>3988</v>
      </c>
      <c r="I32" s="276">
        <v>3820</v>
      </c>
      <c r="J32" s="276">
        <v>3797</v>
      </c>
      <c r="K32" s="277">
        <v>3209</v>
      </c>
      <c r="L32" s="268"/>
      <c r="M32" s="268"/>
    </row>
    <row r="33" spans="2:13" s="267" customFormat="1" ht="11.25" customHeight="1">
      <c r="B33" s="399"/>
      <c r="C33" s="291" t="s">
        <v>389</v>
      </c>
      <c r="D33" s="233" t="s">
        <v>372</v>
      </c>
      <c r="E33" s="93">
        <v>467</v>
      </c>
      <c r="F33" s="93">
        <v>325</v>
      </c>
      <c r="G33" s="93">
        <v>390</v>
      </c>
      <c r="H33" s="93">
        <v>459</v>
      </c>
      <c r="I33" s="93">
        <v>303</v>
      </c>
      <c r="J33" s="93">
        <v>475</v>
      </c>
      <c r="K33" s="94">
        <v>633</v>
      </c>
      <c r="L33" s="268"/>
      <c r="M33" s="268"/>
    </row>
    <row r="34" spans="2:13" s="267" customFormat="1" ht="22.5" customHeight="1">
      <c r="B34" s="399"/>
      <c r="C34" s="291" t="s">
        <v>390</v>
      </c>
      <c r="D34" s="233" t="s">
        <v>372</v>
      </c>
      <c r="E34" s="93">
        <v>8063</v>
      </c>
      <c r="F34" s="93">
        <v>7977</v>
      </c>
      <c r="G34" s="93">
        <v>9417</v>
      </c>
      <c r="H34" s="93">
        <v>9707</v>
      </c>
      <c r="I34" s="93">
        <v>9083</v>
      </c>
      <c r="J34" s="93">
        <v>10084</v>
      </c>
      <c r="K34" s="94">
        <v>10039</v>
      </c>
      <c r="L34" s="268"/>
      <c r="M34" s="268"/>
    </row>
    <row r="35" spans="2:13" s="267" customFormat="1" ht="11.25" customHeight="1">
      <c r="B35" s="399"/>
      <c r="C35" s="291" t="s">
        <v>1</v>
      </c>
      <c r="D35" s="233" t="s">
        <v>372</v>
      </c>
      <c r="E35" s="93">
        <v>431229</v>
      </c>
      <c r="F35" s="93">
        <v>431909</v>
      </c>
      <c r="G35" s="93">
        <v>392815</v>
      </c>
      <c r="H35" s="93">
        <v>471721</v>
      </c>
      <c r="I35" s="93">
        <v>535418</v>
      </c>
      <c r="J35" s="93">
        <v>412728</v>
      </c>
      <c r="K35" s="94">
        <v>484463</v>
      </c>
      <c r="L35" s="268"/>
      <c r="M35" s="268"/>
    </row>
    <row r="36" spans="2:13" s="267" customFormat="1" ht="11.25" customHeight="1">
      <c r="B36" s="399"/>
      <c r="C36" s="291" t="s">
        <v>391</v>
      </c>
      <c r="D36" s="233" t="s">
        <v>25</v>
      </c>
      <c r="E36" s="93">
        <v>42422</v>
      </c>
      <c r="F36" s="93">
        <v>36751</v>
      </c>
      <c r="G36" s="93">
        <v>53368</v>
      </c>
      <c r="H36" s="93">
        <v>47098</v>
      </c>
      <c r="I36" s="93">
        <v>39814</v>
      </c>
      <c r="J36" s="93">
        <v>50225</v>
      </c>
      <c r="K36" s="94">
        <v>48169</v>
      </c>
      <c r="L36" s="268"/>
      <c r="M36" s="268"/>
    </row>
    <row r="37" spans="2:13" s="267" customFormat="1" ht="11.25" customHeight="1">
      <c r="B37" s="399"/>
      <c r="C37" s="292" t="s">
        <v>392</v>
      </c>
      <c r="D37" s="234" t="s">
        <v>25</v>
      </c>
      <c r="E37" s="278">
        <v>60611</v>
      </c>
      <c r="F37" s="278">
        <v>68003</v>
      </c>
      <c r="G37" s="278">
        <v>61673</v>
      </c>
      <c r="H37" s="278">
        <v>58563</v>
      </c>
      <c r="I37" s="278">
        <v>60553</v>
      </c>
      <c r="J37" s="278">
        <v>63257</v>
      </c>
      <c r="K37" s="279">
        <v>56023</v>
      </c>
      <c r="L37" s="268"/>
      <c r="M37" s="268"/>
    </row>
    <row r="38" spans="2:13" s="267" customFormat="1" ht="11.25" customHeight="1">
      <c r="B38" s="399" t="s">
        <v>393</v>
      </c>
      <c r="C38" s="290" t="s">
        <v>394</v>
      </c>
      <c r="D38" s="275" t="s">
        <v>372</v>
      </c>
      <c r="E38" s="273">
        <v>34499</v>
      </c>
      <c r="F38" s="273">
        <v>36161</v>
      </c>
      <c r="G38" s="273">
        <v>39978</v>
      </c>
      <c r="H38" s="273">
        <v>43550</v>
      </c>
      <c r="I38" s="273">
        <v>48857</v>
      </c>
      <c r="J38" s="273">
        <v>49803</v>
      </c>
      <c r="K38" s="288">
        <v>48674</v>
      </c>
      <c r="L38" s="268"/>
      <c r="M38" s="268"/>
    </row>
    <row r="39" spans="2:13" s="267" customFormat="1" ht="30" customHeight="1">
      <c r="B39" s="399"/>
      <c r="C39" s="291" t="s">
        <v>395</v>
      </c>
      <c r="D39" s="233" t="s">
        <v>372</v>
      </c>
      <c r="E39" s="93">
        <v>13465</v>
      </c>
      <c r="F39" s="93">
        <v>12812</v>
      </c>
      <c r="G39" s="93">
        <v>10487</v>
      </c>
      <c r="H39" s="93">
        <v>10413</v>
      </c>
      <c r="I39" s="93">
        <v>14708</v>
      </c>
      <c r="J39" s="93">
        <v>10201</v>
      </c>
      <c r="K39" s="94">
        <v>11306</v>
      </c>
      <c r="L39" s="268"/>
      <c r="M39" s="268"/>
    </row>
    <row r="40" spans="2:13" s="267" customFormat="1" ht="22.5" customHeight="1">
      <c r="B40" s="399"/>
      <c r="C40" s="291" t="s">
        <v>400</v>
      </c>
      <c r="D40" s="233" t="s">
        <v>372</v>
      </c>
      <c r="E40" s="93">
        <v>98897</v>
      </c>
      <c r="F40" s="93">
        <v>90907</v>
      </c>
      <c r="G40" s="93">
        <v>62575</v>
      </c>
      <c r="H40" s="93">
        <v>95852</v>
      </c>
      <c r="I40" s="93">
        <v>109551</v>
      </c>
      <c r="J40" s="93">
        <v>108590</v>
      </c>
      <c r="K40" s="94">
        <v>105967</v>
      </c>
      <c r="L40" s="268"/>
      <c r="M40" s="268"/>
    </row>
    <row r="41" spans="2:13" s="267" customFormat="1" ht="11.25" customHeight="1">
      <c r="B41" s="399"/>
      <c r="C41" s="291" t="s">
        <v>396</v>
      </c>
      <c r="D41" s="233" t="s">
        <v>372</v>
      </c>
      <c r="E41" s="93">
        <v>2930</v>
      </c>
      <c r="F41" s="93">
        <v>3463</v>
      </c>
      <c r="G41" s="93">
        <v>2022</v>
      </c>
      <c r="H41" s="93">
        <v>2225</v>
      </c>
      <c r="I41" s="93">
        <v>1532</v>
      </c>
      <c r="J41" s="93">
        <v>1664</v>
      </c>
      <c r="K41" s="94">
        <v>1418</v>
      </c>
      <c r="L41" s="268"/>
      <c r="M41" s="268"/>
    </row>
    <row r="42" spans="2:13" s="267" customFormat="1" ht="22.5" customHeight="1">
      <c r="B42" s="399"/>
      <c r="C42" s="292" t="s">
        <v>397</v>
      </c>
      <c r="D42" s="234" t="s">
        <v>372</v>
      </c>
      <c r="E42" s="274">
        <v>20500</v>
      </c>
      <c r="F42" s="274">
        <v>16870</v>
      </c>
      <c r="G42" s="274">
        <v>14330</v>
      </c>
      <c r="H42" s="274">
        <v>12478</v>
      </c>
      <c r="I42" s="274">
        <v>17002</v>
      </c>
      <c r="J42" s="274">
        <v>18370</v>
      </c>
      <c r="K42" s="289">
        <v>13177</v>
      </c>
      <c r="L42" s="268"/>
      <c r="M42" s="268"/>
    </row>
    <row r="43" spans="2:13" s="267" customFormat="1" ht="49.5" customHeight="1">
      <c r="B43" s="399" t="s">
        <v>398</v>
      </c>
      <c r="C43" s="290" t="s">
        <v>459</v>
      </c>
      <c r="D43" s="275" t="s">
        <v>25</v>
      </c>
      <c r="E43" s="276">
        <v>2012183</v>
      </c>
      <c r="F43" s="276">
        <v>2117259</v>
      </c>
      <c r="G43" s="276">
        <v>2146659</v>
      </c>
      <c r="H43" s="276">
        <v>2328529</v>
      </c>
      <c r="I43" s="276">
        <v>2451736</v>
      </c>
      <c r="J43" s="276">
        <v>2419597</v>
      </c>
      <c r="K43" s="277">
        <v>2309944</v>
      </c>
      <c r="L43" s="268"/>
      <c r="M43" s="268"/>
    </row>
    <row r="44" spans="2:13" s="267" customFormat="1" ht="11.25" customHeight="1">
      <c r="B44" s="399"/>
      <c r="C44" s="292" t="s">
        <v>399</v>
      </c>
      <c r="D44" s="234" t="s">
        <v>25</v>
      </c>
      <c r="E44" s="278">
        <v>582792</v>
      </c>
      <c r="F44" s="278">
        <v>513762</v>
      </c>
      <c r="G44" s="278">
        <v>538549</v>
      </c>
      <c r="H44" s="278">
        <v>760349</v>
      </c>
      <c r="I44" s="278">
        <v>768473</v>
      </c>
      <c r="J44" s="278">
        <v>989965</v>
      </c>
      <c r="K44" s="279">
        <v>953078</v>
      </c>
      <c r="L44" s="268"/>
      <c r="M44" s="268"/>
    </row>
    <row r="45" spans="2:13" s="267" customFormat="1" ht="11.25" customHeight="1">
      <c r="B45" s="269"/>
      <c r="C45" s="270"/>
      <c r="D45" s="271"/>
      <c r="E45" s="272"/>
      <c r="F45" s="272"/>
      <c r="G45" s="272"/>
      <c r="H45" s="272"/>
      <c r="I45" s="272"/>
      <c r="J45" s="272"/>
      <c r="K45" s="272"/>
      <c r="L45" s="268"/>
      <c r="M45" s="268"/>
    </row>
    <row r="46" spans="2:4" s="5" customFormat="1" ht="11.25">
      <c r="B46" s="29" t="s">
        <v>402</v>
      </c>
      <c r="C46" s="7"/>
      <c r="D46" s="53"/>
    </row>
    <row r="47" spans="2:4" s="5" customFormat="1" ht="5.25" customHeight="1">
      <c r="B47" s="216"/>
      <c r="C47" s="7"/>
      <c r="D47" s="53"/>
    </row>
    <row r="48" spans="2:11" s="67" customFormat="1" ht="36" customHeight="1">
      <c r="B48" s="125"/>
      <c r="C48" s="339" t="s">
        <v>490</v>
      </c>
      <c r="D48" s="339"/>
      <c r="E48" s="339"/>
      <c r="F48" s="339"/>
      <c r="G48" s="339"/>
      <c r="H48" s="339"/>
      <c r="I48" s="339"/>
      <c r="J48" s="339"/>
      <c r="K48" s="339"/>
    </row>
    <row r="49" spans="2:4" s="7" customFormat="1" ht="56.25" customHeight="1">
      <c r="B49" s="51"/>
      <c r="C49" s="360"/>
      <c r="D49" s="360"/>
    </row>
    <row r="50" spans="2:4" s="7" customFormat="1" ht="9">
      <c r="B50" s="216"/>
      <c r="D50" s="53"/>
    </row>
    <row r="51" spans="2:4" s="7" customFormat="1" ht="9">
      <c r="B51" s="216"/>
      <c r="D51" s="53"/>
    </row>
    <row r="52" spans="2:4" s="7" customFormat="1" ht="35.25" customHeight="1">
      <c r="B52" s="216"/>
      <c r="C52" s="266"/>
      <c r="D52" s="53"/>
    </row>
    <row r="53" spans="2:4" s="7" customFormat="1" ht="9">
      <c r="B53" s="216"/>
      <c r="D53" s="53"/>
    </row>
    <row r="54" spans="2:4" s="7" customFormat="1" ht="9">
      <c r="B54" s="216"/>
      <c r="D54" s="53"/>
    </row>
    <row r="55" spans="2:4" s="7" customFormat="1" ht="9">
      <c r="B55" s="216"/>
      <c r="D55" s="53"/>
    </row>
    <row r="56" spans="2:4" s="7" customFormat="1" ht="9">
      <c r="B56" s="216"/>
      <c r="D56" s="53"/>
    </row>
    <row r="57" spans="2:4" s="7" customFormat="1" ht="9">
      <c r="B57" s="216"/>
      <c r="D57" s="53"/>
    </row>
    <row r="58" spans="2:4" s="7" customFormat="1" ht="9">
      <c r="B58" s="216"/>
      <c r="D58" s="53"/>
    </row>
    <row r="59" spans="2:4" s="7" customFormat="1" ht="9">
      <c r="B59" s="216"/>
      <c r="D59" s="53"/>
    </row>
    <row r="60" spans="2:4" s="7" customFormat="1" ht="9">
      <c r="B60" s="216"/>
      <c r="D60" s="53"/>
    </row>
    <row r="61" spans="2:4" s="7" customFormat="1" ht="9">
      <c r="B61" s="216"/>
      <c r="D61" s="53"/>
    </row>
    <row r="62" spans="2:4" s="7" customFormat="1" ht="9">
      <c r="B62" s="216"/>
      <c r="D62" s="53"/>
    </row>
    <row r="63" spans="2:4" s="7" customFormat="1" ht="9">
      <c r="B63" s="216"/>
      <c r="D63" s="53"/>
    </row>
    <row r="64" spans="2:4" s="7" customFormat="1" ht="9">
      <c r="B64" s="216"/>
      <c r="D64" s="53"/>
    </row>
    <row r="65" spans="2:4" s="7" customFormat="1" ht="9">
      <c r="B65" s="216"/>
      <c r="D65" s="53"/>
    </row>
    <row r="66" spans="2:4" s="7" customFormat="1" ht="9">
      <c r="B66" s="216"/>
      <c r="D66" s="53"/>
    </row>
    <row r="67" spans="2:4" s="7" customFormat="1" ht="9">
      <c r="B67" s="216"/>
      <c r="D67" s="53"/>
    </row>
    <row r="68" spans="2:4" s="7" customFormat="1" ht="9">
      <c r="B68" s="216"/>
      <c r="D68" s="53"/>
    </row>
    <row r="69" spans="2:4" s="7" customFormat="1" ht="9">
      <c r="B69" s="216"/>
      <c r="D69" s="53"/>
    </row>
    <row r="70" spans="2:4" s="7" customFormat="1" ht="9">
      <c r="B70" s="216"/>
      <c r="D70" s="53"/>
    </row>
    <row r="71" spans="2:4" s="7" customFormat="1" ht="9">
      <c r="B71" s="216"/>
      <c r="D71" s="53"/>
    </row>
    <row r="72" spans="2:4" s="7" customFormat="1" ht="9">
      <c r="B72" s="216"/>
      <c r="D72" s="53"/>
    </row>
    <row r="73" spans="2:4" s="7" customFormat="1" ht="9">
      <c r="B73" s="216"/>
      <c r="D73" s="53"/>
    </row>
    <row r="74" spans="2:4" s="7" customFormat="1" ht="9">
      <c r="B74" s="216"/>
      <c r="D74" s="53"/>
    </row>
    <row r="75" spans="2:4" s="7" customFormat="1" ht="9">
      <c r="B75" s="216"/>
      <c r="D75" s="53"/>
    </row>
    <row r="76" spans="2:4" s="7" customFormat="1" ht="9">
      <c r="B76" s="216"/>
      <c r="D76" s="53"/>
    </row>
    <row r="77" spans="2:4" s="7" customFormat="1" ht="9">
      <c r="B77" s="216"/>
      <c r="D77" s="53"/>
    </row>
    <row r="78" spans="2:4" s="7" customFormat="1" ht="9">
      <c r="B78" s="216"/>
      <c r="D78" s="53"/>
    </row>
    <row r="79" spans="2:4" s="7" customFormat="1" ht="9">
      <c r="B79" s="216"/>
      <c r="D79" s="53"/>
    </row>
    <row r="80" spans="2:4" s="7" customFormat="1" ht="9">
      <c r="B80" s="216"/>
      <c r="D80" s="53"/>
    </row>
    <row r="81" spans="2:4" s="7" customFormat="1" ht="9">
      <c r="B81" s="216"/>
      <c r="D81" s="53"/>
    </row>
    <row r="82" spans="2:4" s="7" customFormat="1" ht="9">
      <c r="B82" s="216"/>
      <c r="D82" s="53"/>
    </row>
    <row r="83" spans="2:4" s="7" customFormat="1" ht="9">
      <c r="B83" s="216"/>
      <c r="D83" s="53"/>
    </row>
    <row r="84" spans="2:4" s="7" customFormat="1" ht="9">
      <c r="B84" s="216"/>
      <c r="D84" s="53"/>
    </row>
    <row r="85" spans="2:4" s="7" customFormat="1" ht="9">
      <c r="B85" s="216"/>
      <c r="D85" s="53"/>
    </row>
    <row r="86" spans="2:4" s="7" customFormat="1" ht="9">
      <c r="B86" s="216"/>
      <c r="D86" s="53"/>
    </row>
    <row r="87" spans="2:4" s="7" customFormat="1" ht="9">
      <c r="B87" s="216"/>
      <c r="D87" s="53"/>
    </row>
    <row r="88" spans="2:4" s="7" customFormat="1" ht="9">
      <c r="B88" s="216"/>
      <c r="D88" s="53"/>
    </row>
    <row r="89" spans="2:4" s="7" customFormat="1" ht="9">
      <c r="B89" s="216"/>
      <c r="D89" s="53"/>
    </row>
    <row r="90" spans="2:4" s="7" customFormat="1" ht="9">
      <c r="B90" s="216"/>
      <c r="D90" s="53"/>
    </row>
    <row r="91" spans="2:4" s="7" customFormat="1" ht="9">
      <c r="B91" s="216"/>
      <c r="D91" s="53"/>
    </row>
    <row r="92" spans="2:4" s="7" customFormat="1" ht="9">
      <c r="B92" s="216"/>
      <c r="D92" s="53"/>
    </row>
    <row r="93" spans="2:4" s="7" customFormat="1" ht="9">
      <c r="B93" s="216"/>
      <c r="D93" s="53"/>
    </row>
    <row r="94" spans="2:4" s="7" customFormat="1" ht="9">
      <c r="B94" s="216"/>
      <c r="D94" s="53"/>
    </row>
    <row r="95" spans="2:4" s="7" customFormat="1" ht="9">
      <c r="B95" s="216"/>
      <c r="D95" s="53"/>
    </row>
    <row r="96" spans="2:4" s="7" customFormat="1" ht="9">
      <c r="B96" s="216"/>
      <c r="D96" s="53"/>
    </row>
    <row r="97" spans="2:4" s="7" customFormat="1" ht="9">
      <c r="B97" s="216"/>
      <c r="D97" s="53"/>
    </row>
    <row r="98" spans="2:4" s="7" customFormat="1" ht="9">
      <c r="B98" s="216"/>
      <c r="D98" s="53"/>
    </row>
    <row r="99" spans="2:4" s="7" customFormat="1" ht="9">
      <c r="B99" s="216"/>
      <c r="D99" s="53"/>
    </row>
    <row r="100" spans="2:4" s="7" customFormat="1" ht="9">
      <c r="B100" s="216"/>
      <c r="D100" s="53"/>
    </row>
    <row r="101" spans="2:4" s="7" customFormat="1" ht="9">
      <c r="B101" s="216"/>
      <c r="D101" s="53"/>
    </row>
    <row r="102" spans="2:4" s="7" customFormat="1" ht="9">
      <c r="B102" s="216"/>
      <c r="D102" s="53"/>
    </row>
    <row r="103" spans="2:4" s="7" customFormat="1" ht="9">
      <c r="B103" s="216"/>
      <c r="D103" s="53"/>
    </row>
    <row r="104" spans="2:4" s="7" customFormat="1" ht="9">
      <c r="B104" s="216"/>
      <c r="D104" s="53"/>
    </row>
    <row r="105" spans="2:4" s="7" customFormat="1" ht="9">
      <c r="B105" s="216"/>
      <c r="D105" s="53"/>
    </row>
    <row r="106" spans="2:4" s="7" customFormat="1" ht="9">
      <c r="B106" s="216"/>
      <c r="D106" s="53"/>
    </row>
    <row r="107" spans="2:4" s="7" customFormat="1" ht="9">
      <c r="B107" s="216"/>
      <c r="D107" s="53"/>
    </row>
    <row r="108" spans="2:4" s="7" customFormat="1" ht="9">
      <c r="B108" s="216"/>
      <c r="D108" s="53"/>
    </row>
    <row r="109" spans="2:4" s="7" customFormat="1" ht="9">
      <c r="B109" s="216"/>
      <c r="D109" s="53"/>
    </row>
    <row r="110" spans="2:4" s="7" customFormat="1" ht="9">
      <c r="B110" s="216"/>
      <c r="D110" s="53"/>
    </row>
    <row r="111" spans="2:4" s="7" customFormat="1" ht="9">
      <c r="B111" s="216"/>
      <c r="D111" s="53"/>
    </row>
    <row r="112" spans="2:4" s="7" customFormat="1" ht="9">
      <c r="B112" s="216"/>
      <c r="D112" s="53"/>
    </row>
    <row r="113" spans="2:4" s="7" customFormat="1" ht="9">
      <c r="B113" s="216"/>
      <c r="D113" s="53"/>
    </row>
    <row r="114" spans="2:4" s="7" customFormat="1" ht="9">
      <c r="B114" s="216"/>
      <c r="D114" s="53"/>
    </row>
    <row r="115" spans="2:4" s="7" customFormat="1" ht="9">
      <c r="B115" s="216"/>
      <c r="D115" s="53"/>
    </row>
    <row r="116" spans="2:4" s="7" customFormat="1" ht="9">
      <c r="B116" s="216"/>
      <c r="D116" s="53"/>
    </row>
    <row r="117" spans="2:4" s="7" customFormat="1" ht="9">
      <c r="B117" s="216"/>
      <c r="D117" s="53"/>
    </row>
  </sheetData>
  <sheetProtection/>
  <mergeCells count="13">
    <mergeCell ref="C49:D49"/>
    <mergeCell ref="C48:K48"/>
    <mergeCell ref="E5:K5"/>
    <mergeCell ref="B17:B24"/>
    <mergeCell ref="B25:B28"/>
    <mergeCell ref="B29:B31"/>
    <mergeCell ref="B32:B37"/>
    <mergeCell ref="B38:B42"/>
    <mergeCell ref="B43:B44"/>
    <mergeCell ref="B5:C6"/>
    <mergeCell ref="D5:D6"/>
    <mergeCell ref="B7:B13"/>
    <mergeCell ref="B14:B16"/>
  </mergeCells>
  <printOptions/>
  <pageMargins left="0.7086614173228347" right="0.7086614173228347" top="0.984251968503937" bottom="0.984251968503937" header="0" footer="0.5118110236220472"/>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dimension ref="B2:S49"/>
  <sheetViews>
    <sheetView showZeros="0" zoomScaleSheetLayoutView="130" zoomScalePageLayoutView="0" workbookViewId="0" topLeftCell="A1">
      <selection activeCell="H50" sqref="H50"/>
    </sheetView>
  </sheetViews>
  <sheetFormatPr defaultColWidth="11.421875" defaultRowHeight="15"/>
  <cols>
    <col min="1" max="1" width="3.57421875" style="6" customWidth="1"/>
    <col min="2" max="2" width="8.57421875" style="7" customWidth="1"/>
    <col min="3" max="3" width="8.7109375" style="298" customWidth="1"/>
    <col min="4" max="4" width="14.28125" style="15" customWidth="1"/>
    <col min="5" max="5" width="1.8515625" style="15" customWidth="1"/>
    <col min="6" max="6" width="8.28125" style="241" customWidth="1"/>
    <col min="7" max="7" width="5.7109375" style="52" customWidth="1"/>
    <col min="8" max="8" width="8.7109375" style="5" customWidth="1"/>
    <col min="9" max="9" width="14.28125" style="5" customWidth="1"/>
    <col min="10" max="10" width="1.7109375" style="5" customWidth="1"/>
    <col min="11" max="11" width="8.28125" style="52" customWidth="1"/>
    <col min="12" max="12" width="2.8515625" style="5" customWidth="1"/>
    <col min="13" max="13" width="6.28125" style="5" customWidth="1"/>
    <col min="14" max="16384" width="11.421875" style="6" customWidth="1"/>
  </cols>
  <sheetData>
    <row r="2" spans="2:3" ht="12.75">
      <c r="B2" s="2" t="s">
        <v>401</v>
      </c>
      <c r="C2" s="33" t="s">
        <v>502</v>
      </c>
    </row>
    <row r="3" spans="2:6" ht="31.5" customHeight="1">
      <c r="B3" s="2"/>
      <c r="C3" s="316" t="s">
        <v>503</v>
      </c>
      <c r="D3" s="293"/>
      <c r="E3" s="293"/>
      <c r="F3" s="307"/>
    </row>
    <row r="4" spans="2:13" s="7" customFormat="1" ht="11.25" customHeight="1">
      <c r="B4" s="216"/>
      <c r="C4" s="298"/>
      <c r="D4" s="15"/>
      <c r="E4" s="15"/>
      <c r="F4" s="241"/>
      <c r="G4" s="52"/>
      <c r="H4" s="5"/>
      <c r="I4" s="5"/>
      <c r="J4" s="5"/>
      <c r="K4" s="52"/>
      <c r="L4" s="5"/>
      <c r="M4" s="5"/>
    </row>
    <row r="5" spans="2:13" s="7" customFormat="1" ht="21" customHeight="1">
      <c r="B5" s="304"/>
      <c r="C5" s="310" t="s">
        <v>419</v>
      </c>
      <c r="D5" s="409" t="s">
        <v>504</v>
      </c>
      <c r="E5" s="410"/>
      <c r="F5" s="411"/>
      <c r="G5" s="306"/>
      <c r="H5" s="310" t="s">
        <v>419</v>
      </c>
      <c r="I5" s="409" t="s">
        <v>504</v>
      </c>
      <c r="J5" s="410"/>
      <c r="K5" s="411"/>
      <c r="L5" s="5"/>
      <c r="M5" s="5"/>
    </row>
    <row r="6" spans="2:13" s="7" customFormat="1" ht="13.5" customHeight="1">
      <c r="B6" s="304"/>
      <c r="C6" s="309">
        <v>1830</v>
      </c>
      <c r="D6" s="332">
        <v>29917297</v>
      </c>
      <c r="E6" s="331"/>
      <c r="F6" s="314" t="s">
        <v>420</v>
      </c>
      <c r="G6" s="312" t="s">
        <v>33</v>
      </c>
      <c r="H6" s="309">
        <v>1866</v>
      </c>
      <c r="I6" s="332">
        <f>'1866'!H76</f>
        <v>6003317</v>
      </c>
      <c r="J6" s="331"/>
      <c r="K6" s="315" t="s">
        <v>421</v>
      </c>
      <c r="L6" s="5"/>
      <c r="M6" s="5"/>
    </row>
    <row r="7" spans="2:13" s="7" customFormat="1" ht="13.5" customHeight="1">
      <c r="B7" s="304"/>
      <c r="C7" s="309">
        <v>1831</v>
      </c>
      <c r="D7" s="332">
        <v>29201934</v>
      </c>
      <c r="E7" s="331"/>
      <c r="F7" s="314" t="s">
        <v>420</v>
      </c>
      <c r="G7" s="312" t="s">
        <v>33</v>
      </c>
      <c r="H7" s="309">
        <v>1867</v>
      </c>
      <c r="I7" s="332">
        <f>'1867'!H77</f>
        <v>6161478</v>
      </c>
      <c r="J7" s="331"/>
      <c r="K7" s="315" t="s">
        <v>421</v>
      </c>
      <c r="L7" s="5"/>
      <c r="M7" s="5"/>
    </row>
    <row r="8" spans="2:13" s="7" customFormat="1" ht="13.5" customHeight="1">
      <c r="B8" s="304"/>
      <c r="C8" s="309">
        <v>1832</v>
      </c>
      <c r="D8" s="332">
        <v>28444693</v>
      </c>
      <c r="E8" s="331"/>
      <c r="F8" s="314" t="s">
        <v>420</v>
      </c>
      <c r="G8" s="312" t="s">
        <v>33</v>
      </c>
      <c r="H8" s="309">
        <v>1868</v>
      </c>
      <c r="I8" s="332">
        <f>'1868'!H77</f>
        <v>7264973</v>
      </c>
      <c r="J8" s="331"/>
      <c r="K8" s="315" t="s">
        <v>421</v>
      </c>
      <c r="L8" s="5"/>
      <c r="M8" s="5"/>
    </row>
    <row r="9" spans="2:13" s="7" customFormat="1" ht="13.5" customHeight="1">
      <c r="B9" s="304"/>
      <c r="C9" s="309">
        <v>1833</v>
      </c>
      <c r="D9" s="332">
        <v>29436782</v>
      </c>
      <c r="E9" s="331"/>
      <c r="F9" s="314" t="s">
        <v>420</v>
      </c>
      <c r="G9" s="312" t="s">
        <v>33</v>
      </c>
      <c r="H9" s="309">
        <v>1869</v>
      </c>
      <c r="I9" s="332">
        <f>'1869'!H78</f>
        <v>9153257</v>
      </c>
      <c r="J9" s="331"/>
      <c r="K9" s="315" t="s">
        <v>421</v>
      </c>
      <c r="L9" s="5"/>
      <c r="M9" s="5"/>
    </row>
    <row r="10" spans="2:13" s="7" customFormat="1" ht="13.5" customHeight="1">
      <c r="B10" s="304"/>
      <c r="C10" s="309">
        <v>1834</v>
      </c>
      <c r="D10" s="332">
        <v>31558086</v>
      </c>
      <c r="E10" s="331"/>
      <c r="F10" s="314" t="s">
        <v>420</v>
      </c>
      <c r="G10" s="312" t="s">
        <v>33</v>
      </c>
      <c r="H10" s="309">
        <v>1870</v>
      </c>
      <c r="I10" s="332">
        <f>'1870'!H78</f>
        <v>9824154</v>
      </c>
      <c r="J10" s="331"/>
      <c r="K10" s="315" t="s">
        <v>421</v>
      </c>
      <c r="L10" s="5"/>
      <c r="M10" s="5"/>
    </row>
    <row r="11" spans="2:13" s="7" customFormat="1" ht="13.5" customHeight="1">
      <c r="B11" s="304"/>
      <c r="C11" s="309">
        <v>1835</v>
      </c>
      <c r="D11" s="332">
        <v>31709330</v>
      </c>
      <c r="E11" s="331"/>
      <c r="F11" s="314" t="s">
        <v>420</v>
      </c>
      <c r="G11" s="312" t="s">
        <v>33</v>
      </c>
      <c r="H11" s="309">
        <v>1871</v>
      </c>
      <c r="I11" s="332">
        <f>'1871'!H78</f>
        <v>10266531</v>
      </c>
      <c r="J11" s="331"/>
      <c r="K11" s="315" t="s">
        <v>421</v>
      </c>
      <c r="L11" s="5"/>
      <c r="M11" s="5"/>
    </row>
    <row r="12" spans="2:13" s="7" customFormat="1" ht="13.5" customHeight="1">
      <c r="B12" s="304"/>
      <c r="C12" s="309">
        <v>1836</v>
      </c>
      <c r="D12" s="332">
        <v>32954812</v>
      </c>
      <c r="E12" s="331"/>
      <c r="F12" s="314" t="s">
        <v>420</v>
      </c>
      <c r="G12" s="312" t="s">
        <v>33</v>
      </c>
      <c r="H12" s="309">
        <v>1872</v>
      </c>
      <c r="I12" s="332">
        <f>'1872'!H78</f>
        <v>11296584</v>
      </c>
      <c r="J12" s="331"/>
      <c r="K12" s="315" t="s">
        <v>421</v>
      </c>
      <c r="L12" s="5"/>
      <c r="M12" s="5"/>
    </row>
    <row r="13" spans="2:13" s="7" customFormat="1" ht="13.5" customHeight="1">
      <c r="B13" s="304"/>
      <c r="C13" s="309">
        <v>1837</v>
      </c>
      <c r="D13" s="332">
        <v>33101634</v>
      </c>
      <c r="E13" s="331"/>
      <c r="F13" s="314" t="s">
        <v>420</v>
      </c>
      <c r="G13" s="312" t="s">
        <v>33</v>
      </c>
      <c r="H13" s="309">
        <v>1873</v>
      </c>
      <c r="I13" s="332">
        <f>'1873'!H78</f>
        <v>12311962</v>
      </c>
      <c r="J13" s="331"/>
      <c r="K13" s="315" t="s">
        <v>421</v>
      </c>
      <c r="L13" s="5"/>
      <c r="M13" s="5"/>
    </row>
    <row r="14" spans="2:13" s="7" customFormat="1" ht="13.5" customHeight="1">
      <c r="B14" s="304"/>
      <c r="C14" s="309">
        <v>1838</v>
      </c>
      <c r="D14" s="332">
        <v>35292141</v>
      </c>
      <c r="E14" s="331"/>
      <c r="F14" s="314" t="s">
        <v>420</v>
      </c>
      <c r="G14" s="312" t="s">
        <v>33</v>
      </c>
      <c r="H14" s="309">
        <v>1874</v>
      </c>
      <c r="I14" s="332">
        <f>'1874'!H78</f>
        <v>10416646</v>
      </c>
      <c r="J14" s="331"/>
      <c r="K14" s="315" t="s">
        <v>421</v>
      </c>
      <c r="L14" s="5"/>
      <c r="M14" s="5"/>
    </row>
    <row r="15" spans="2:16" s="7" customFormat="1" ht="13.5" customHeight="1">
      <c r="B15" s="304"/>
      <c r="C15" s="309">
        <v>1839</v>
      </c>
      <c r="D15" s="332">
        <v>36104290</v>
      </c>
      <c r="E15" s="331"/>
      <c r="F15" s="314" t="s">
        <v>420</v>
      </c>
      <c r="G15" s="312" t="s">
        <v>33</v>
      </c>
      <c r="H15" s="309">
        <v>1875</v>
      </c>
      <c r="I15" s="332">
        <f>'1875'!H71</f>
        <v>10750905</v>
      </c>
      <c r="J15" s="331"/>
      <c r="K15" s="315" t="s">
        <v>421</v>
      </c>
      <c r="L15" s="5"/>
      <c r="M15" s="5"/>
      <c r="O15" s="303"/>
      <c r="P15" s="303"/>
    </row>
    <row r="16" spans="2:16" s="7" customFormat="1" ht="13.5" customHeight="1">
      <c r="B16" s="304"/>
      <c r="C16" s="309">
        <v>1840</v>
      </c>
      <c r="D16" s="332">
        <v>37593195</v>
      </c>
      <c r="E16" s="331"/>
      <c r="F16" s="314" t="s">
        <v>420</v>
      </c>
      <c r="G16" s="312" t="s">
        <v>33</v>
      </c>
      <c r="H16" s="309">
        <v>1876</v>
      </c>
      <c r="I16" s="332">
        <f>'1876'!H71</f>
        <v>10164873</v>
      </c>
      <c r="J16" s="331"/>
      <c r="K16" s="315" t="s">
        <v>421</v>
      </c>
      <c r="L16" s="5"/>
      <c r="M16" s="5"/>
      <c r="O16" s="303"/>
      <c r="P16" s="303"/>
    </row>
    <row r="17" spans="2:16" s="7" customFormat="1" ht="13.5" customHeight="1">
      <c r="B17" s="304"/>
      <c r="C17" s="309">
        <v>1841</v>
      </c>
      <c r="D17" s="332">
        <v>38070909</v>
      </c>
      <c r="E17" s="331"/>
      <c r="F17" s="314" t="s">
        <v>420</v>
      </c>
      <c r="G17" s="312" t="s">
        <v>33</v>
      </c>
      <c r="H17" s="309">
        <v>1877</v>
      </c>
      <c r="I17" s="332">
        <f>'1877'!H71</f>
        <v>9803139</v>
      </c>
      <c r="J17" s="331"/>
      <c r="K17" s="315" t="s">
        <v>421</v>
      </c>
      <c r="L17" s="5"/>
      <c r="M17" s="5"/>
      <c r="O17" s="303"/>
      <c r="P17" s="303"/>
    </row>
    <row r="18" spans="2:16" s="7" customFormat="1" ht="13.5" customHeight="1">
      <c r="B18" s="304"/>
      <c r="C18" s="309">
        <v>1842</v>
      </c>
      <c r="D18" s="332">
        <v>37546274</v>
      </c>
      <c r="E18" s="331"/>
      <c r="F18" s="314" t="s">
        <v>420</v>
      </c>
      <c r="G18" s="312" t="s">
        <v>33</v>
      </c>
      <c r="H18" s="309">
        <v>1878</v>
      </c>
      <c r="I18" s="332">
        <f>'1878'!H71</f>
        <v>10216370</v>
      </c>
      <c r="J18" s="331"/>
      <c r="K18" s="315" t="s">
        <v>421</v>
      </c>
      <c r="L18" s="5"/>
      <c r="M18" s="5"/>
      <c r="O18" s="303"/>
      <c r="P18" s="303"/>
    </row>
    <row r="19" spans="2:16" s="7" customFormat="1" ht="13.5" customHeight="1">
      <c r="B19" s="304"/>
      <c r="C19" s="309">
        <v>1843</v>
      </c>
      <c r="D19" s="332">
        <v>38117216</v>
      </c>
      <c r="E19" s="331"/>
      <c r="F19" s="314" t="s">
        <v>420</v>
      </c>
      <c r="G19" s="312" t="s">
        <v>33</v>
      </c>
      <c r="H19" s="309">
        <v>1879</v>
      </c>
      <c r="I19" s="332">
        <f>'1879'!H71</f>
        <v>10527339</v>
      </c>
      <c r="J19" s="331"/>
      <c r="K19" s="315" t="s">
        <v>421</v>
      </c>
      <c r="L19" s="5"/>
      <c r="M19" s="5"/>
      <c r="O19" s="303"/>
      <c r="P19" s="303"/>
    </row>
    <row r="20" spans="2:16" s="7" customFormat="1" ht="13.5" customHeight="1">
      <c r="B20" s="304"/>
      <c r="C20" s="309">
        <v>1844</v>
      </c>
      <c r="D20" s="332">
        <v>39542595</v>
      </c>
      <c r="E20" s="331"/>
      <c r="F20" s="314" t="s">
        <v>420</v>
      </c>
      <c r="G20" s="312" t="s">
        <v>33</v>
      </c>
      <c r="H20" s="309">
        <v>1880</v>
      </c>
      <c r="I20" s="332">
        <f>'1880'!H71</f>
        <v>10721165</v>
      </c>
      <c r="J20" s="331"/>
      <c r="K20" s="315" t="s">
        <v>421</v>
      </c>
      <c r="L20" s="5"/>
      <c r="M20" s="5"/>
      <c r="O20" s="303"/>
      <c r="P20" s="303"/>
    </row>
    <row r="21" spans="2:16" s="7" customFormat="1" ht="13.5" customHeight="1">
      <c r="B21" s="304"/>
      <c r="C21" s="309">
        <v>1845</v>
      </c>
      <c r="D21" s="332">
        <v>39032507</v>
      </c>
      <c r="E21" s="331"/>
      <c r="F21" s="314" t="s">
        <v>420</v>
      </c>
      <c r="G21" s="312" t="s">
        <v>33</v>
      </c>
      <c r="H21" s="309">
        <v>1881</v>
      </c>
      <c r="I21" s="332">
        <f>'1881'!H71</f>
        <v>11035659</v>
      </c>
      <c r="J21" s="331"/>
      <c r="K21" s="315" t="s">
        <v>421</v>
      </c>
      <c r="L21" s="5"/>
      <c r="M21" s="5"/>
      <c r="O21" s="303"/>
      <c r="P21" s="303"/>
    </row>
    <row r="22" spans="2:16" s="7" customFormat="1" ht="13.5" customHeight="1">
      <c r="B22" s="304"/>
      <c r="C22" s="309">
        <v>1846</v>
      </c>
      <c r="D22" s="332">
        <v>48959468</v>
      </c>
      <c r="E22" s="331"/>
      <c r="F22" s="314" t="s">
        <v>420</v>
      </c>
      <c r="G22" s="312" t="s">
        <v>33</v>
      </c>
      <c r="H22" s="309">
        <v>1882</v>
      </c>
      <c r="I22" s="332">
        <f>'1882'!F104</f>
        <v>11055591</v>
      </c>
      <c r="J22" s="331"/>
      <c r="K22" s="315" t="s">
        <v>421</v>
      </c>
      <c r="L22" s="5"/>
      <c r="M22" s="5"/>
      <c r="O22" s="303"/>
      <c r="P22" s="303"/>
    </row>
    <row r="23" spans="2:16" s="7" customFormat="1" ht="13.5" customHeight="1">
      <c r="B23" s="304"/>
      <c r="C23" s="309" t="s">
        <v>418</v>
      </c>
      <c r="D23" s="332">
        <v>45487167</v>
      </c>
      <c r="E23" s="331"/>
      <c r="F23" s="314" t="s">
        <v>420</v>
      </c>
      <c r="G23" s="312" t="s">
        <v>33</v>
      </c>
      <c r="H23" s="309">
        <v>1883</v>
      </c>
      <c r="I23" s="332">
        <f>'1883'!F103</f>
        <v>11249231</v>
      </c>
      <c r="J23" s="331"/>
      <c r="K23" s="315" t="s">
        <v>421</v>
      </c>
      <c r="L23" s="5"/>
      <c r="M23" s="5"/>
      <c r="O23" s="303"/>
      <c r="P23" s="303"/>
    </row>
    <row r="24" spans="2:16" s="7" customFormat="1" ht="13.5" customHeight="1">
      <c r="B24" s="304"/>
      <c r="C24" s="309" t="s">
        <v>417</v>
      </c>
      <c r="D24" s="332">
        <f>'1847b'!H77</f>
        <v>4006460</v>
      </c>
      <c r="E24" s="331"/>
      <c r="F24" s="314" t="s">
        <v>420</v>
      </c>
      <c r="H24" s="309">
        <v>1884</v>
      </c>
      <c r="I24" s="332">
        <f>'1884'!F103</f>
        <v>11307460</v>
      </c>
      <c r="J24" s="331"/>
      <c r="K24" s="315" t="s">
        <v>421</v>
      </c>
      <c r="L24" s="5"/>
      <c r="M24" s="5"/>
      <c r="O24" s="303"/>
      <c r="P24" s="303"/>
    </row>
    <row r="25" spans="2:16" s="7" customFormat="1" ht="13.5" customHeight="1">
      <c r="B25" s="304"/>
      <c r="C25" s="309">
        <v>1850</v>
      </c>
      <c r="D25" s="332">
        <f>'1850'!H77</f>
        <v>3602987</v>
      </c>
      <c r="E25" s="331"/>
      <c r="F25" s="314" t="s">
        <v>420</v>
      </c>
      <c r="H25" s="309">
        <v>1885</v>
      </c>
      <c r="I25" s="332">
        <f>'1885'!F104</f>
        <v>11455368</v>
      </c>
      <c r="J25" s="331"/>
      <c r="K25" s="315" t="s">
        <v>421</v>
      </c>
      <c r="L25" s="5"/>
      <c r="M25" s="5"/>
      <c r="O25" s="303"/>
      <c r="P25" s="303"/>
    </row>
    <row r="26" spans="2:16" s="7" customFormat="1" ht="13.5" customHeight="1">
      <c r="B26" s="304"/>
      <c r="C26" s="309">
        <v>1851</v>
      </c>
      <c r="D26" s="332">
        <f>'1851'!H77</f>
        <v>3822224</v>
      </c>
      <c r="E26" s="331"/>
      <c r="F26" s="314" t="s">
        <v>420</v>
      </c>
      <c r="H26" s="309">
        <v>1886</v>
      </c>
      <c r="I26" s="332">
        <f>'1886'!F104</f>
        <v>11685924</v>
      </c>
      <c r="J26" s="331"/>
      <c r="K26" s="315" t="s">
        <v>421</v>
      </c>
      <c r="L26" s="5"/>
      <c r="M26" s="5"/>
      <c r="O26" s="303"/>
      <c r="P26" s="303"/>
    </row>
    <row r="27" spans="2:16" s="7" customFormat="1" ht="13.5" customHeight="1">
      <c r="B27" s="304"/>
      <c r="C27" s="309">
        <v>1852</v>
      </c>
      <c r="D27" s="332">
        <f>'1852'!H77</f>
        <v>3866167</v>
      </c>
      <c r="E27" s="331"/>
      <c r="F27" s="314" t="s">
        <v>420</v>
      </c>
      <c r="H27" s="309">
        <v>1887</v>
      </c>
      <c r="I27" s="332">
        <f>'1887'!F104</f>
        <v>12196405</v>
      </c>
      <c r="J27" s="331"/>
      <c r="K27" s="315" t="s">
        <v>421</v>
      </c>
      <c r="L27" s="5"/>
      <c r="M27" s="5"/>
      <c r="O27" s="303"/>
      <c r="P27" s="303"/>
    </row>
    <row r="28" spans="2:16" s="7" customFormat="1" ht="13.5" customHeight="1">
      <c r="B28" s="304"/>
      <c r="C28" s="309">
        <v>1853</v>
      </c>
      <c r="D28" s="332">
        <f>'1853'!H77</f>
        <v>3946311</v>
      </c>
      <c r="E28" s="331"/>
      <c r="F28" s="314" t="s">
        <v>420</v>
      </c>
      <c r="H28" s="309">
        <v>1888</v>
      </c>
      <c r="I28" s="332">
        <f>'1888'!F104</f>
        <v>12601646</v>
      </c>
      <c r="J28" s="331"/>
      <c r="K28" s="315" t="s">
        <v>421</v>
      </c>
      <c r="L28" s="5"/>
      <c r="M28" s="5"/>
      <c r="O28" s="303"/>
      <c r="P28" s="303"/>
    </row>
    <row r="29" spans="2:16" s="7" customFormat="1" ht="13.5" customHeight="1">
      <c r="B29" s="304"/>
      <c r="C29" s="309">
        <v>1854</v>
      </c>
      <c r="D29" s="332">
        <f>'1854'!H77</f>
        <v>3813011</v>
      </c>
      <c r="E29" s="331"/>
      <c r="F29" s="314" t="s">
        <v>420</v>
      </c>
      <c r="H29" s="309">
        <v>1889</v>
      </c>
      <c r="I29" s="332">
        <f>'1889'!F105</f>
        <v>13137745</v>
      </c>
      <c r="J29" s="331"/>
      <c r="K29" s="315" t="s">
        <v>421</v>
      </c>
      <c r="L29" s="5"/>
      <c r="M29" s="5"/>
      <c r="O29" s="303"/>
      <c r="P29" s="303"/>
    </row>
    <row r="30" spans="2:16" s="7" customFormat="1" ht="13.5" customHeight="1">
      <c r="B30" s="304"/>
      <c r="C30" s="309">
        <v>1855</v>
      </c>
      <c r="D30" s="332">
        <f>'1855'!H77</f>
        <v>3818362</v>
      </c>
      <c r="E30" s="331"/>
      <c r="F30" s="314" t="s">
        <v>420</v>
      </c>
      <c r="H30" s="309">
        <v>1890</v>
      </c>
      <c r="I30" s="332">
        <f>'1890'!F105</f>
        <v>14702518</v>
      </c>
      <c r="J30" s="331"/>
      <c r="K30" s="315" t="s">
        <v>421</v>
      </c>
      <c r="L30" s="5"/>
      <c r="M30" s="5"/>
      <c r="N30" s="311"/>
      <c r="O30" s="303"/>
      <c r="P30" s="303"/>
    </row>
    <row r="31" spans="2:16" s="7" customFormat="1" ht="13.5" customHeight="1">
      <c r="B31" s="304"/>
      <c r="C31" s="309">
        <v>1856</v>
      </c>
      <c r="D31" s="332">
        <f>'1856'!H77</f>
        <v>4037890</v>
      </c>
      <c r="E31" s="331"/>
      <c r="F31" s="314" t="s">
        <v>420</v>
      </c>
      <c r="H31" s="309">
        <v>1891</v>
      </c>
      <c r="I31" s="332">
        <f>'1891'!F118</f>
        <v>13155677</v>
      </c>
      <c r="J31" s="331"/>
      <c r="K31" s="315" t="s">
        <v>421</v>
      </c>
      <c r="L31" s="5"/>
      <c r="M31" s="5"/>
      <c r="O31" s="303"/>
      <c r="P31" s="303"/>
    </row>
    <row r="32" spans="2:16" s="7" customFormat="1" ht="13.5" customHeight="1">
      <c r="B32" s="304"/>
      <c r="C32" s="309">
        <v>1857</v>
      </c>
      <c r="D32" s="332">
        <f>'1857'!H77</f>
        <v>4372855</v>
      </c>
      <c r="E32" s="331"/>
      <c r="F32" s="314" t="s">
        <v>420</v>
      </c>
      <c r="H32" s="309">
        <v>1892</v>
      </c>
      <c r="I32" s="332">
        <v>15548967</v>
      </c>
      <c r="J32" s="331"/>
      <c r="K32" s="315" t="s">
        <v>421</v>
      </c>
      <c r="L32" s="5"/>
      <c r="M32" s="5"/>
      <c r="O32" s="303"/>
      <c r="P32" s="303"/>
    </row>
    <row r="33" spans="2:18" s="7" customFormat="1" ht="13.5" customHeight="1">
      <c r="B33" s="304"/>
      <c r="C33" s="309">
        <v>1858</v>
      </c>
      <c r="D33" s="332">
        <f>'1858'!H77</f>
        <v>4676198</v>
      </c>
      <c r="E33" s="331"/>
      <c r="F33" s="314" t="s">
        <v>420</v>
      </c>
      <c r="H33" s="309">
        <v>1893</v>
      </c>
      <c r="I33" s="332">
        <v>15097653</v>
      </c>
      <c r="J33" s="331"/>
      <c r="K33" s="315" t="s">
        <v>421</v>
      </c>
      <c r="L33" s="5"/>
      <c r="M33" s="5"/>
      <c r="O33" s="303"/>
      <c r="P33" s="303"/>
      <c r="R33" s="303"/>
    </row>
    <row r="34" spans="2:18" s="7" customFormat="1" ht="13.5" customHeight="1">
      <c r="B34" s="304"/>
      <c r="C34" s="309">
        <v>1859</v>
      </c>
      <c r="D34" s="332">
        <f>'1859'!H80</f>
        <v>5052615</v>
      </c>
      <c r="E34" s="331"/>
      <c r="F34" s="314" t="s">
        <v>420</v>
      </c>
      <c r="H34" s="309">
        <v>1894</v>
      </c>
      <c r="I34" s="332">
        <v>15095649</v>
      </c>
      <c r="J34" s="331"/>
      <c r="K34" s="315" t="s">
        <v>421</v>
      </c>
      <c r="L34" s="5"/>
      <c r="M34" s="5"/>
      <c r="R34" s="303"/>
    </row>
    <row r="35" spans="2:18" s="7" customFormat="1" ht="13.5" customHeight="1">
      <c r="B35" s="304"/>
      <c r="C35" s="309">
        <v>1860</v>
      </c>
      <c r="D35" s="332">
        <f>'1860'!H65</f>
        <v>6017985</v>
      </c>
      <c r="E35" s="331"/>
      <c r="F35" s="315" t="s">
        <v>421</v>
      </c>
      <c r="H35" s="309">
        <v>1895</v>
      </c>
      <c r="I35" s="332">
        <v>15589809</v>
      </c>
      <c r="J35" s="331"/>
      <c r="K35" s="315" t="s">
        <v>421</v>
      </c>
      <c r="L35" s="312" t="s">
        <v>133</v>
      </c>
      <c r="M35" s="5"/>
      <c r="R35" s="303"/>
    </row>
    <row r="36" spans="2:18" s="7" customFormat="1" ht="13.5" customHeight="1">
      <c r="B36" s="304"/>
      <c r="C36" s="309">
        <v>1861</v>
      </c>
      <c r="D36" s="332">
        <f>'1861'!H65</f>
        <v>5868617</v>
      </c>
      <c r="E36" s="331"/>
      <c r="F36" s="315" t="s">
        <v>421</v>
      </c>
      <c r="G36" s="305"/>
      <c r="H36" s="309">
        <v>1896</v>
      </c>
      <c r="I36" s="332">
        <v>15248113</v>
      </c>
      <c r="J36" s="331"/>
      <c r="K36" s="315" t="s">
        <v>421</v>
      </c>
      <c r="L36" s="5"/>
      <c r="M36" s="5"/>
      <c r="R36" s="303"/>
    </row>
    <row r="37" spans="2:18" s="7" customFormat="1" ht="13.5" customHeight="1">
      <c r="B37" s="304"/>
      <c r="C37" s="309">
        <v>1862</v>
      </c>
      <c r="D37" s="332">
        <f>'1862'!H68</f>
        <v>6198123</v>
      </c>
      <c r="E37" s="331"/>
      <c r="F37" s="315" t="s">
        <v>421</v>
      </c>
      <c r="G37" s="305"/>
      <c r="H37" s="309">
        <v>1897</v>
      </c>
      <c r="I37" s="332">
        <v>16006771</v>
      </c>
      <c r="J37" s="331"/>
      <c r="K37" s="315" t="s">
        <v>421</v>
      </c>
      <c r="L37" s="5"/>
      <c r="M37" s="5"/>
      <c r="R37" s="303"/>
    </row>
    <row r="38" spans="2:18" s="7" customFormat="1" ht="13.5" customHeight="1">
      <c r="B38" s="304"/>
      <c r="C38" s="309">
        <v>1863</v>
      </c>
      <c r="D38" s="332">
        <f>'1863'!H79</f>
        <v>6410480</v>
      </c>
      <c r="E38" s="331"/>
      <c r="F38" s="315" t="s">
        <v>421</v>
      </c>
      <c r="G38" s="305"/>
      <c r="H38" s="309">
        <v>1898</v>
      </c>
      <c r="I38" s="332">
        <v>32139860</v>
      </c>
      <c r="J38" s="331"/>
      <c r="K38" s="314" t="s">
        <v>422</v>
      </c>
      <c r="L38" s="5"/>
      <c r="M38" s="5"/>
      <c r="R38" s="303"/>
    </row>
    <row r="39" spans="2:18" s="7" customFormat="1" ht="13.5" customHeight="1">
      <c r="B39" s="304"/>
      <c r="C39" s="309">
        <v>1864</v>
      </c>
      <c r="D39" s="332">
        <f>'1864'!H79</f>
        <v>6317085</v>
      </c>
      <c r="E39" s="331"/>
      <c r="F39" s="315" t="s">
        <v>421</v>
      </c>
      <c r="G39" s="305"/>
      <c r="H39" s="309">
        <v>1899</v>
      </c>
      <c r="I39" s="332">
        <v>32099953</v>
      </c>
      <c r="J39" s="331"/>
      <c r="K39" s="314" t="s">
        <v>422</v>
      </c>
      <c r="L39" s="5"/>
      <c r="M39" s="5"/>
      <c r="R39" s="303"/>
    </row>
    <row r="40" spans="2:18" s="7" customFormat="1" ht="13.5" customHeight="1">
      <c r="B40" s="304"/>
      <c r="C40" s="309">
        <v>1865</v>
      </c>
      <c r="D40" s="332">
        <v>6218340</v>
      </c>
      <c r="E40" s="331"/>
      <c r="F40" s="315" t="s">
        <v>421</v>
      </c>
      <c r="G40" s="305"/>
      <c r="H40" s="309">
        <v>1900</v>
      </c>
      <c r="I40" s="332">
        <v>31270660</v>
      </c>
      <c r="J40" s="331"/>
      <c r="K40" s="314" t="s">
        <v>422</v>
      </c>
      <c r="L40" s="5"/>
      <c r="M40" s="5"/>
      <c r="R40" s="303"/>
    </row>
    <row r="41" spans="2:18" s="7" customFormat="1" ht="21.75" customHeight="1">
      <c r="B41" s="304"/>
      <c r="D41" s="53"/>
      <c r="E41" s="53"/>
      <c r="F41" s="15"/>
      <c r="G41" s="15"/>
      <c r="K41" s="308"/>
      <c r="L41" s="5"/>
      <c r="M41" s="5"/>
      <c r="R41" s="303"/>
    </row>
    <row r="42" spans="2:18" s="5" customFormat="1" ht="11.25">
      <c r="B42" s="29" t="s">
        <v>423</v>
      </c>
      <c r="C42" s="7"/>
      <c r="D42" s="53"/>
      <c r="E42" s="53"/>
      <c r="F42" s="15"/>
      <c r="G42" s="15"/>
      <c r="H42" s="52"/>
      <c r="N42" s="7"/>
      <c r="Q42" s="7"/>
      <c r="R42" s="303"/>
    </row>
    <row r="43" spans="2:18" s="5" customFormat="1" ht="5.25" customHeight="1">
      <c r="B43" s="29"/>
      <c r="C43" s="7"/>
      <c r="D43" s="53"/>
      <c r="E43" s="53"/>
      <c r="F43" s="15"/>
      <c r="G43" s="15"/>
      <c r="H43" s="52"/>
      <c r="N43" s="7"/>
      <c r="Q43" s="7"/>
      <c r="R43" s="303"/>
    </row>
    <row r="44" spans="2:18" s="5" customFormat="1" ht="59.25" customHeight="1">
      <c r="B44" s="298"/>
      <c r="C44" s="339" t="s">
        <v>512</v>
      </c>
      <c r="D44" s="339"/>
      <c r="E44" s="339"/>
      <c r="F44" s="339"/>
      <c r="G44" s="339"/>
      <c r="H44" s="339"/>
      <c r="I44" s="339"/>
      <c r="J44" s="339"/>
      <c r="K44" s="339"/>
      <c r="N44" s="7"/>
      <c r="Q44" s="7"/>
      <c r="R44" s="303"/>
    </row>
    <row r="45" spans="2:19" s="5" customFormat="1" ht="42" customHeight="1">
      <c r="B45" s="298"/>
      <c r="C45" s="339" t="s">
        <v>510</v>
      </c>
      <c r="D45" s="339"/>
      <c r="E45" s="339"/>
      <c r="F45" s="339"/>
      <c r="G45" s="339"/>
      <c r="H45" s="339"/>
      <c r="I45" s="339"/>
      <c r="J45" s="339"/>
      <c r="K45" s="339"/>
      <c r="L45" s="129"/>
      <c r="N45" s="7"/>
      <c r="O45" s="67"/>
      <c r="P45" s="67"/>
      <c r="Q45" s="7"/>
      <c r="R45" s="303"/>
      <c r="S45" s="67"/>
    </row>
    <row r="46" spans="2:19" s="67" customFormat="1" ht="24.75" customHeight="1">
      <c r="B46" s="313" t="s">
        <v>33</v>
      </c>
      <c r="C46" s="339" t="s">
        <v>511</v>
      </c>
      <c r="D46" s="339"/>
      <c r="E46" s="339"/>
      <c r="F46" s="339"/>
      <c r="G46" s="339"/>
      <c r="H46" s="339"/>
      <c r="I46" s="339"/>
      <c r="J46" s="339"/>
      <c r="K46" s="339"/>
      <c r="L46" s="129"/>
      <c r="N46" s="7"/>
      <c r="O46" s="7"/>
      <c r="P46" s="7"/>
      <c r="Q46" s="6"/>
      <c r="R46" s="303"/>
      <c r="S46" s="7"/>
    </row>
    <row r="47" spans="2:18" s="7" customFormat="1" ht="14.25" customHeight="1">
      <c r="B47" s="313" t="s">
        <v>133</v>
      </c>
      <c r="C47" s="339" t="s">
        <v>424</v>
      </c>
      <c r="D47" s="339"/>
      <c r="E47" s="339"/>
      <c r="F47" s="339"/>
      <c r="G47" s="339"/>
      <c r="H47" s="339"/>
      <c r="I47" s="339"/>
      <c r="J47" s="339"/>
      <c r="K47" s="339"/>
      <c r="L47" s="5"/>
      <c r="M47" s="5"/>
      <c r="Q47" s="6"/>
      <c r="R47" s="303"/>
    </row>
    <row r="48" spans="14:18" ht="9">
      <c r="N48" s="7"/>
      <c r="R48" s="303"/>
    </row>
    <row r="49" spans="14:18" ht="9">
      <c r="N49" s="7"/>
      <c r="R49" s="303"/>
    </row>
  </sheetData>
  <sheetProtection/>
  <mergeCells count="6">
    <mergeCell ref="C44:K44"/>
    <mergeCell ref="C45:K45"/>
    <mergeCell ref="C46:K46"/>
    <mergeCell ref="C47:K47"/>
    <mergeCell ref="D5:F5"/>
    <mergeCell ref="I5:K5"/>
  </mergeCells>
  <printOptions/>
  <pageMargins left="0.7086614173228347" right="0.7086614173228347" top="0.984251968503937" bottom="0.984251968503937" header="0"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Q93"/>
  <sheetViews>
    <sheetView showZeros="0" zoomScale="175" zoomScaleNormal="175" zoomScaleSheetLayoutView="175" zoomScalePageLayoutView="0" workbookViewId="0" topLeftCell="A46">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1853</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1853</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177763.3375</v>
      </c>
      <c r="E10" s="92" t="s">
        <v>24</v>
      </c>
      <c r="F10" s="22" t="s">
        <v>77</v>
      </c>
      <c r="G10" s="93">
        <v>314125</v>
      </c>
      <c r="H10" s="94">
        <v>523542</v>
      </c>
      <c r="I10" s="95"/>
      <c r="J10" s="96"/>
      <c r="L10" s="68"/>
    </row>
    <row r="11" spans="2:12" s="67" customFormat="1" ht="10.5" customHeight="1">
      <c r="B11" s="89">
        <v>2</v>
      </c>
      <c r="C11" s="90" t="s">
        <v>38</v>
      </c>
      <c r="D11" s="91">
        <f t="shared" si="0"/>
        <v>14498.9239</v>
      </c>
      <c r="E11" s="92" t="s">
        <v>24</v>
      </c>
      <c r="F11" s="22" t="s">
        <v>77</v>
      </c>
      <c r="G11" s="97">
        <v>25621</v>
      </c>
      <c r="H11" s="98">
        <v>32026</v>
      </c>
      <c r="I11" s="66"/>
      <c r="L11" s="68"/>
    </row>
    <row r="12" spans="2:12" s="67" customFormat="1" ht="10.5" customHeight="1">
      <c r="B12" s="89">
        <v>3</v>
      </c>
      <c r="C12" s="90" t="s">
        <v>5</v>
      </c>
      <c r="D12" s="91">
        <f t="shared" si="0"/>
        <v>774.7171</v>
      </c>
      <c r="E12" s="92" t="s">
        <v>24</v>
      </c>
      <c r="F12" s="22" t="s">
        <v>77</v>
      </c>
      <c r="G12" s="97">
        <v>1369</v>
      </c>
      <c r="H12" s="98">
        <v>913</v>
      </c>
      <c r="I12" s="66"/>
      <c r="L12" s="68"/>
    </row>
    <row r="13" spans="2:12" s="67" customFormat="1" ht="10.5" customHeight="1">
      <c r="B13" s="89">
        <v>4</v>
      </c>
      <c r="C13" s="90" t="s">
        <v>10</v>
      </c>
      <c r="D13" s="91">
        <f t="shared" si="0"/>
        <v>2.2636</v>
      </c>
      <c r="E13" s="92" t="s">
        <v>24</v>
      </c>
      <c r="F13" s="22" t="s">
        <v>77</v>
      </c>
      <c r="G13" s="97">
        <v>4</v>
      </c>
      <c r="H13" s="98">
        <v>2</v>
      </c>
      <c r="I13" s="66"/>
      <c r="L13" s="68"/>
    </row>
    <row r="14" spans="2:12" s="67" customFormat="1" ht="10.5" customHeight="1">
      <c r="B14" s="89">
        <v>5</v>
      </c>
      <c r="C14" s="90" t="s">
        <v>4</v>
      </c>
      <c r="D14" s="91">
        <f t="shared" si="0"/>
        <v>314471.7618</v>
      </c>
      <c r="E14" s="92" t="s">
        <v>24</v>
      </c>
      <c r="F14" s="22" t="s">
        <v>77</v>
      </c>
      <c r="G14" s="97">
        <v>555702</v>
      </c>
      <c r="H14" s="98">
        <v>416776</v>
      </c>
      <c r="I14" s="96"/>
      <c r="L14" s="68"/>
    </row>
    <row r="15" spans="2:12" s="67" customFormat="1" ht="10.5" customHeight="1">
      <c r="B15" s="89">
        <v>6</v>
      </c>
      <c r="C15" s="90" t="s">
        <v>6</v>
      </c>
      <c r="D15" s="91">
        <f t="shared" si="0"/>
        <v>6927.1819</v>
      </c>
      <c r="E15" s="92" t="s">
        <v>24</v>
      </c>
      <c r="F15" s="22" t="s">
        <v>77</v>
      </c>
      <c r="G15" s="97">
        <v>12241</v>
      </c>
      <c r="H15" s="98">
        <v>4080</v>
      </c>
      <c r="I15" s="96"/>
      <c r="L15" s="68"/>
    </row>
    <row r="16" spans="2:12" s="67" customFormat="1" ht="10.5" customHeight="1">
      <c r="B16" s="89">
        <v>7</v>
      </c>
      <c r="C16" s="90" t="s">
        <v>426</v>
      </c>
      <c r="D16" s="91"/>
      <c r="E16" s="92"/>
      <c r="F16" s="22" t="s">
        <v>0</v>
      </c>
      <c r="G16" s="97">
        <v>94486</v>
      </c>
      <c r="H16" s="98">
        <v>708645</v>
      </c>
      <c r="I16" s="66"/>
      <c r="L16" s="68"/>
    </row>
    <row r="17" spans="2:12" s="67" customFormat="1" ht="10.5" customHeight="1">
      <c r="B17" s="89">
        <v>8</v>
      </c>
      <c r="C17" s="90" t="s">
        <v>40</v>
      </c>
      <c r="D17" s="91"/>
      <c r="E17" s="92"/>
      <c r="F17" s="22" t="s">
        <v>0</v>
      </c>
      <c r="G17" s="97">
        <v>132606</v>
      </c>
      <c r="H17" s="98">
        <v>175702</v>
      </c>
      <c r="I17" s="66"/>
      <c r="L17" s="68"/>
    </row>
    <row r="18" spans="2:12" s="67" customFormat="1" ht="10.5" customHeight="1">
      <c r="B18" s="89">
        <v>9</v>
      </c>
      <c r="C18" s="90" t="s">
        <v>41</v>
      </c>
      <c r="D18" s="91"/>
      <c r="E18" s="92"/>
      <c r="F18" s="22" t="s">
        <v>0</v>
      </c>
      <c r="G18" s="97">
        <v>33940</v>
      </c>
      <c r="H18" s="98">
        <v>16970</v>
      </c>
      <c r="I18" s="66"/>
      <c r="L18" s="68"/>
    </row>
    <row r="19" spans="2:12" s="67" customFormat="1" ht="10.5" customHeight="1">
      <c r="B19" s="89">
        <v>10</v>
      </c>
      <c r="C19" s="90" t="s">
        <v>42</v>
      </c>
      <c r="D19" s="91"/>
      <c r="E19" s="92"/>
      <c r="F19" s="22" t="s">
        <v>0</v>
      </c>
      <c r="G19" s="97">
        <v>44880</v>
      </c>
      <c r="H19" s="98">
        <v>14960</v>
      </c>
      <c r="I19" s="66"/>
      <c r="L19" s="68"/>
    </row>
    <row r="20" spans="2:12" s="67" customFormat="1" ht="10.5" customHeight="1">
      <c r="B20" s="89">
        <v>11</v>
      </c>
      <c r="C20" s="90" t="s">
        <v>43</v>
      </c>
      <c r="D20" s="91"/>
      <c r="E20" s="92"/>
      <c r="F20" s="22" t="s">
        <v>0</v>
      </c>
      <c r="G20" s="97">
        <v>13516</v>
      </c>
      <c r="H20" s="98">
        <v>13516</v>
      </c>
      <c r="I20" s="66"/>
      <c r="L20" s="68"/>
    </row>
    <row r="21" spans="2:12" s="67" customFormat="1" ht="10.5" customHeight="1">
      <c r="B21" s="89">
        <v>12</v>
      </c>
      <c r="C21" s="90" t="s">
        <v>44</v>
      </c>
      <c r="D21" s="91"/>
      <c r="E21" s="92"/>
      <c r="F21" s="22" t="s">
        <v>0</v>
      </c>
      <c r="G21" s="97">
        <v>84846</v>
      </c>
      <c r="H21" s="98">
        <v>169693</v>
      </c>
      <c r="I21" s="66"/>
      <c r="L21" s="68"/>
    </row>
    <row r="22" spans="2:12" s="67" customFormat="1" ht="22.5" customHeight="1">
      <c r="B22" s="89">
        <v>13</v>
      </c>
      <c r="C22" s="90" t="s">
        <v>45</v>
      </c>
      <c r="D22" s="91">
        <f>G22*56.001</f>
        <v>515713.209</v>
      </c>
      <c r="E22" s="92" t="s">
        <v>25</v>
      </c>
      <c r="F22" s="22" t="s">
        <v>78</v>
      </c>
      <c r="G22" s="97">
        <v>9209</v>
      </c>
      <c r="H22" s="98">
        <v>24095</v>
      </c>
      <c r="I22" s="66"/>
      <c r="L22" s="68"/>
    </row>
    <row r="23" spans="2:12" s="67" customFormat="1" ht="10.5" customHeight="1">
      <c r="B23" s="89">
        <v>14</v>
      </c>
      <c r="C23" s="90" t="s">
        <v>46</v>
      </c>
      <c r="D23" s="91"/>
      <c r="E23" s="92"/>
      <c r="F23" s="22" t="s">
        <v>0</v>
      </c>
      <c r="G23" s="97">
        <v>305963</v>
      </c>
      <c r="H23" s="98">
        <v>30596</v>
      </c>
      <c r="I23" s="66"/>
      <c r="L23" s="68"/>
    </row>
    <row r="24" spans="2:12" s="67" customFormat="1" ht="10.5" customHeight="1">
      <c r="B24" s="89">
        <v>15</v>
      </c>
      <c r="C24" s="90" t="s">
        <v>11</v>
      </c>
      <c r="D24" s="99">
        <f>G24*2</f>
        <v>1099924</v>
      </c>
      <c r="E24" s="92" t="s">
        <v>29</v>
      </c>
      <c r="F24" s="22" t="s">
        <v>79</v>
      </c>
      <c r="G24" s="97">
        <v>549962</v>
      </c>
      <c r="H24" s="98">
        <v>18332</v>
      </c>
      <c r="I24" s="96"/>
      <c r="L24" s="68"/>
    </row>
    <row r="25" spans="2:12" s="67" customFormat="1" ht="10.5" customHeight="1">
      <c r="B25" s="89">
        <v>16</v>
      </c>
      <c r="C25" s="90" t="s">
        <v>12</v>
      </c>
      <c r="D25" s="91"/>
      <c r="E25" s="92"/>
      <c r="F25" s="22" t="s">
        <v>0</v>
      </c>
      <c r="G25" s="97">
        <v>633</v>
      </c>
      <c r="H25" s="98">
        <v>1266</v>
      </c>
      <c r="I25" s="66"/>
      <c r="L25" s="68"/>
    </row>
    <row r="26" spans="2:12" s="67" customFormat="1" ht="10.5" customHeight="1">
      <c r="B26" s="89">
        <v>17</v>
      </c>
      <c r="C26" s="90" t="s">
        <v>47</v>
      </c>
      <c r="D26" s="91"/>
      <c r="E26" s="92"/>
      <c r="F26" s="22" t="s">
        <v>0</v>
      </c>
      <c r="G26" s="97">
        <v>920</v>
      </c>
      <c r="H26" s="98">
        <v>1380</v>
      </c>
      <c r="I26" s="66"/>
      <c r="L26" s="68"/>
    </row>
    <row r="27" spans="2:12" s="67" customFormat="1" ht="10.5" customHeight="1">
      <c r="B27" s="89">
        <v>18</v>
      </c>
      <c r="C27" s="90" t="s">
        <v>48</v>
      </c>
      <c r="D27" s="99"/>
      <c r="E27" s="92"/>
      <c r="F27" s="22" t="s">
        <v>0</v>
      </c>
      <c r="G27" s="97">
        <v>4300</v>
      </c>
      <c r="H27" s="98">
        <v>2150</v>
      </c>
      <c r="I27" s="66"/>
      <c r="L27" s="68"/>
    </row>
    <row r="28" spans="2:12" s="67" customFormat="1" ht="10.5" customHeight="1">
      <c r="B28" s="89">
        <v>19</v>
      </c>
      <c r="C28" s="90" t="s">
        <v>1</v>
      </c>
      <c r="D28" s="91"/>
      <c r="E28" s="92"/>
      <c r="F28" s="22" t="s">
        <v>0</v>
      </c>
      <c r="G28" s="97">
        <v>71645</v>
      </c>
      <c r="H28" s="98">
        <v>7164</v>
      </c>
      <c r="I28" s="66"/>
      <c r="L28" s="68"/>
    </row>
    <row r="29" spans="2:12" s="67" customFormat="1" ht="10.5" customHeight="1">
      <c r="B29" s="89">
        <v>20</v>
      </c>
      <c r="C29" s="90" t="s">
        <v>14</v>
      </c>
      <c r="D29" s="91">
        <f>G29*56.001</f>
        <v>3584.064</v>
      </c>
      <c r="E29" s="92" t="s">
        <v>25</v>
      </c>
      <c r="F29" s="22" t="s">
        <v>78</v>
      </c>
      <c r="G29" s="97">
        <v>64</v>
      </c>
      <c r="H29" s="98">
        <v>129</v>
      </c>
      <c r="I29" s="66"/>
      <c r="L29" s="68"/>
    </row>
    <row r="30" spans="2:12" s="67" customFormat="1" ht="10.5" customHeight="1">
      <c r="B30" s="89">
        <v>21</v>
      </c>
      <c r="C30" s="90" t="s">
        <v>15</v>
      </c>
      <c r="D30" s="91"/>
      <c r="E30" s="92"/>
      <c r="F30" s="22" t="s">
        <v>0</v>
      </c>
      <c r="G30" s="97">
        <v>23809</v>
      </c>
      <c r="H30" s="98">
        <v>4765</v>
      </c>
      <c r="I30" s="66"/>
      <c r="L30" s="68"/>
    </row>
    <row r="31" spans="2:12" s="67" customFormat="1" ht="22.5" customHeight="1">
      <c r="B31" s="89">
        <v>22</v>
      </c>
      <c r="C31" s="90" t="s">
        <v>49</v>
      </c>
      <c r="D31" s="91"/>
      <c r="E31" s="92"/>
      <c r="F31" s="22" t="s">
        <v>0</v>
      </c>
      <c r="G31" s="97">
        <v>55300</v>
      </c>
      <c r="H31" s="98">
        <v>3178</v>
      </c>
      <c r="I31" s="66"/>
      <c r="L31" s="68"/>
    </row>
    <row r="32" spans="2:12" s="67" customFormat="1" ht="10.5" customHeight="1">
      <c r="B32" s="89">
        <v>23</v>
      </c>
      <c r="C32" s="90" t="s">
        <v>50</v>
      </c>
      <c r="D32" s="91"/>
      <c r="E32" s="92"/>
      <c r="F32" s="22" t="s">
        <v>0</v>
      </c>
      <c r="G32" s="97">
        <v>6685</v>
      </c>
      <c r="H32" s="98">
        <v>223</v>
      </c>
      <c r="I32" s="66"/>
      <c r="L32" s="68"/>
    </row>
    <row r="33" spans="2:12" s="67" customFormat="1" ht="22.5" customHeight="1">
      <c r="B33" s="89">
        <v>24</v>
      </c>
      <c r="C33" s="90" t="s">
        <v>51</v>
      </c>
      <c r="D33" s="99">
        <f>G33*12</f>
        <v>90444</v>
      </c>
      <c r="E33" s="92" t="s">
        <v>29</v>
      </c>
      <c r="F33" s="22" t="s">
        <v>194</v>
      </c>
      <c r="G33" s="97">
        <v>7537</v>
      </c>
      <c r="H33" s="98">
        <v>252</v>
      </c>
      <c r="I33" s="66"/>
      <c r="L33" s="68"/>
    </row>
    <row r="34" spans="2:12" s="67" customFormat="1" ht="30" customHeight="1">
      <c r="B34" s="89">
        <v>25</v>
      </c>
      <c r="C34" s="100" t="s">
        <v>52</v>
      </c>
      <c r="D34" s="91">
        <f>G34*56.001</f>
        <v>533689.53</v>
      </c>
      <c r="E34" s="92" t="s">
        <v>25</v>
      </c>
      <c r="F34" s="101" t="s">
        <v>78</v>
      </c>
      <c r="G34" s="102">
        <v>9530</v>
      </c>
      <c r="H34" s="103">
        <v>19062</v>
      </c>
      <c r="I34" s="66"/>
      <c r="L34" s="68"/>
    </row>
    <row r="35" spans="2:12" s="67" customFormat="1" ht="41.25" customHeight="1">
      <c r="B35" s="89">
        <v>26</v>
      </c>
      <c r="C35" s="100" t="s">
        <v>53</v>
      </c>
      <c r="D35" s="91">
        <f>G35*56.001</f>
        <v>675372.0599999999</v>
      </c>
      <c r="E35" s="92" t="s">
        <v>25</v>
      </c>
      <c r="F35" s="101" t="s">
        <v>78</v>
      </c>
      <c r="G35" s="102">
        <v>12060</v>
      </c>
      <c r="H35" s="103">
        <v>4040</v>
      </c>
      <c r="I35" s="66"/>
      <c r="L35" s="68"/>
    </row>
    <row r="36" spans="2:12" s="67" customFormat="1" ht="10.5" customHeight="1">
      <c r="B36" s="89">
        <v>27</v>
      </c>
      <c r="C36" s="90" t="s">
        <v>17</v>
      </c>
      <c r="D36" s="91">
        <f>G36*56.001</f>
        <v>691556.3489999999</v>
      </c>
      <c r="E36" s="92" t="s">
        <v>25</v>
      </c>
      <c r="F36" s="22" t="s">
        <v>78</v>
      </c>
      <c r="G36" s="97">
        <v>12349</v>
      </c>
      <c r="H36" s="98">
        <v>24700</v>
      </c>
      <c r="I36" s="66"/>
      <c r="L36" s="68"/>
    </row>
    <row r="37" spans="2:12" s="67" customFormat="1" ht="50.25" customHeight="1">
      <c r="B37" s="89">
        <v>28</v>
      </c>
      <c r="C37" s="90" t="s">
        <v>54</v>
      </c>
      <c r="D37" s="91">
        <f aca="true" t="shared" si="1" ref="D37:D50">G37*56.001</f>
        <v>59920117.982999995</v>
      </c>
      <c r="E37" s="92" t="s">
        <v>25</v>
      </c>
      <c r="F37" s="22" t="s">
        <v>78</v>
      </c>
      <c r="G37" s="97">
        <v>1069983</v>
      </c>
      <c r="H37" s="98">
        <v>356661</v>
      </c>
      <c r="I37" s="66"/>
      <c r="L37" s="68"/>
    </row>
    <row r="38" spans="2:12" s="67" customFormat="1" ht="22.5" customHeight="1">
      <c r="B38" s="89">
        <v>29</v>
      </c>
      <c r="C38" s="90" t="s">
        <v>55</v>
      </c>
      <c r="D38" s="91">
        <f t="shared" si="1"/>
        <v>13474848.617999999</v>
      </c>
      <c r="E38" s="92" t="s">
        <v>25</v>
      </c>
      <c r="F38" s="22" t="s">
        <v>78</v>
      </c>
      <c r="G38" s="97">
        <v>240618</v>
      </c>
      <c r="H38" s="98">
        <v>60155</v>
      </c>
      <c r="I38" s="66"/>
      <c r="L38" s="68"/>
    </row>
    <row r="39" spans="2:12" s="67" customFormat="1" ht="22.5" customHeight="1">
      <c r="B39" s="89">
        <v>30</v>
      </c>
      <c r="C39" s="90" t="s">
        <v>56</v>
      </c>
      <c r="D39" s="91">
        <f t="shared" si="1"/>
        <v>1298271.183</v>
      </c>
      <c r="E39" s="92" t="s">
        <v>25</v>
      </c>
      <c r="F39" s="22" t="s">
        <v>78</v>
      </c>
      <c r="G39" s="97">
        <v>23183</v>
      </c>
      <c r="H39" s="98">
        <v>6954</v>
      </c>
      <c r="I39" s="66"/>
      <c r="L39" s="68"/>
    </row>
    <row r="40" spans="2:12" s="67" customFormat="1" ht="10.5" customHeight="1">
      <c r="B40" s="89">
        <v>31</v>
      </c>
      <c r="C40" s="90" t="s">
        <v>16</v>
      </c>
      <c r="D40" s="91">
        <f t="shared" si="1"/>
        <v>23180493.93</v>
      </c>
      <c r="E40" s="92" t="s">
        <v>25</v>
      </c>
      <c r="F40" s="22" t="s">
        <v>78</v>
      </c>
      <c r="G40" s="97">
        <v>413930</v>
      </c>
      <c r="H40" s="98">
        <v>110381</v>
      </c>
      <c r="I40" s="104"/>
      <c r="L40" s="68"/>
    </row>
    <row r="41" spans="2:12" s="67" customFormat="1" ht="10.5" customHeight="1">
      <c r="B41" s="89">
        <v>32</v>
      </c>
      <c r="C41" s="90" t="s">
        <v>57</v>
      </c>
      <c r="D41" s="91">
        <f t="shared" si="1"/>
        <v>18690109.746</v>
      </c>
      <c r="E41" s="92" t="s">
        <v>25</v>
      </c>
      <c r="F41" s="22" t="s">
        <v>78</v>
      </c>
      <c r="G41" s="97">
        <v>333746</v>
      </c>
      <c r="H41" s="98">
        <v>33375</v>
      </c>
      <c r="I41" s="66"/>
      <c r="L41" s="68"/>
    </row>
    <row r="42" spans="2:12" s="67" customFormat="1" ht="10.5" customHeight="1">
      <c r="B42" s="89">
        <v>33</v>
      </c>
      <c r="C42" s="90" t="s">
        <v>58</v>
      </c>
      <c r="D42" s="91">
        <f t="shared" si="1"/>
        <v>17634378.893999998</v>
      </c>
      <c r="E42" s="92" t="s">
        <v>25</v>
      </c>
      <c r="F42" s="22" t="s">
        <v>78</v>
      </c>
      <c r="G42" s="97">
        <v>314894</v>
      </c>
      <c r="H42" s="98">
        <v>31489</v>
      </c>
      <c r="I42" s="66"/>
      <c r="L42" s="68"/>
    </row>
    <row r="43" spans="2:12" s="67" customFormat="1" ht="22.5" customHeight="1">
      <c r="B43" s="89">
        <v>34</v>
      </c>
      <c r="C43" s="90" t="s">
        <v>59</v>
      </c>
      <c r="D43" s="91">
        <f t="shared" si="1"/>
        <v>1671965.856</v>
      </c>
      <c r="E43" s="92" t="s">
        <v>25</v>
      </c>
      <c r="F43" s="22" t="s">
        <v>78</v>
      </c>
      <c r="G43" s="97">
        <v>29856</v>
      </c>
      <c r="H43" s="98">
        <v>5971</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19755696.774</v>
      </c>
      <c r="E45" s="92" t="s">
        <v>25</v>
      </c>
      <c r="F45" s="22" t="s">
        <v>78</v>
      </c>
      <c r="G45" s="97">
        <v>352774</v>
      </c>
      <c r="H45" s="98">
        <v>78832</v>
      </c>
      <c r="I45" s="66"/>
      <c r="L45" s="68"/>
    </row>
    <row r="46" spans="2:12" s="67" customFormat="1" ht="10.5" customHeight="1">
      <c r="B46" s="89">
        <v>37</v>
      </c>
      <c r="C46" s="90" t="s">
        <v>61</v>
      </c>
      <c r="D46" s="91">
        <f>G46*56.001</f>
        <v>832006.857</v>
      </c>
      <c r="E46" s="92" t="s">
        <v>25</v>
      </c>
      <c r="F46" s="22" t="s">
        <v>78</v>
      </c>
      <c r="G46" s="97">
        <v>14857</v>
      </c>
      <c r="H46" s="98">
        <v>8913</v>
      </c>
      <c r="I46" s="66"/>
      <c r="L46" s="68"/>
    </row>
    <row r="47" spans="2:12" s="67" customFormat="1" ht="22.5" customHeight="1">
      <c r="B47" s="89">
        <v>38</v>
      </c>
      <c r="C47" s="90" t="s">
        <v>62</v>
      </c>
      <c r="D47" s="91">
        <f t="shared" si="1"/>
        <v>2120029.857</v>
      </c>
      <c r="E47" s="92" t="s">
        <v>25</v>
      </c>
      <c r="F47" s="22" t="s">
        <v>78</v>
      </c>
      <c r="G47" s="97">
        <v>37857</v>
      </c>
      <c r="H47" s="98">
        <v>75551</v>
      </c>
      <c r="I47" s="66"/>
      <c r="L47" s="68"/>
    </row>
    <row r="48" spans="2:12" s="67" customFormat="1" ht="10.5" customHeight="1">
      <c r="B48" s="89">
        <v>39</v>
      </c>
      <c r="C48" s="90" t="s">
        <v>63</v>
      </c>
      <c r="D48" s="91">
        <f t="shared" si="1"/>
        <v>79689.423</v>
      </c>
      <c r="E48" s="92" t="s">
        <v>25</v>
      </c>
      <c r="F48" s="22" t="s">
        <v>78</v>
      </c>
      <c r="G48" s="97">
        <v>1423</v>
      </c>
      <c r="H48" s="98">
        <v>1898</v>
      </c>
      <c r="I48" s="66"/>
      <c r="L48" s="68"/>
    </row>
    <row r="49" spans="2:12" s="67" customFormat="1" ht="10.5" customHeight="1">
      <c r="B49" s="89">
        <v>40</v>
      </c>
      <c r="C49" s="90" t="s">
        <v>64</v>
      </c>
      <c r="D49" s="91">
        <f t="shared" si="1"/>
        <v>70561.26</v>
      </c>
      <c r="E49" s="92" t="s">
        <v>25</v>
      </c>
      <c r="F49" s="22" t="s">
        <v>78</v>
      </c>
      <c r="G49" s="97">
        <v>1260</v>
      </c>
      <c r="H49" s="98">
        <v>3255</v>
      </c>
      <c r="I49" s="96"/>
      <c r="L49" s="68"/>
    </row>
    <row r="50" spans="2:12" s="67" customFormat="1" ht="10.5" customHeight="1">
      <c r="B50" s="89">
        <v>41</v>
      </c>
      <c r="C50" s="90" t="s">
        <v>2</v>
      </c>
      <c r="D50" s="91">
        <f t="shared" si="1"/>
        <v>711660.708</v>
      </c>
      <c r="E50" s="92" t="s">
        <v>25</v>
      </c>
      <c r="F50" s="22" t="s">
        <v>78</v>
      </c>
      <c r="G50" s="97">
        <v>12708</v>
      </c>
      <c r="H50" s="98">
        <v>19061</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49365600</v>
      </c>
      <c r="E53" s="140" t="s">
        <v>29</v>
      </c>
      <c r="F53" s="35" t="s">
        <v>81</v>
      </c>
      <c r="G53" s="141">
        <v>493656</v>
      </c>
      <c r="H53" s="142">
        <v>49366</v>
      </c>
      <c r="I53" s="66"/>
      <c r="L53" s="68"/>
    </row>
    <row r="54" spans="2:12" s="67" customFormat="1" ht="22.5" customHeight="1">
      <c r="B54" s="89">
        <v>44</v>
      </c>
      <c r="C54" s="90" t="s">
        <v>65</v>
      </c>
      <c r="D54" s="91">
        <f aca="true" t="shared" si="2" ref="D54:D62">G54*56.001</f>
        <v>43680.78</v>
      </c>
      <c r="E54" s="92" t="s">
        <v>25</v>
      </c>
      <c r="F54" s="22" t="s">
        <v>78</v>
      </c>
      <c r="G54" s="97">
        <v>780</v>
      </c>
      <c r="H54" s="98">
        <v>3901</v>
      </c>
      <c r="I54" s="66"/>
      <c r="L54" s="68"/>
    </row>
    <row r="55" spans="2:12" s="67" customFormat="1" ht="22.5" customHeight="1">
      <c r="B55" s="89">
        <v>45</v>
      </c>
      <c r="C55" s="90" t="s">
        <v>92</v>
      </c>
      <c r="D55" s="91">
        <f t="shared" si="2"/>
        <v>2655567.42</v>
      </c>
      <c r="E55" s="92" t="s">
        <v>25</v>
      </c>
      <c r="F55" s="22" t="s">
        <v>78</v>
      </c>
      <c r="G55" s="97">
        <v>47420</v>
      </c>
      <c r="H55" s="98">
        <v>79033</v>
      </c>
      <c r="I55" s="66"/>
      <c r="L55" s="68"/>
    </row>
    <row r="56" spans="2:12" s="67" customFormat="1" ht="10.5" customHeight="1">
      <c r="B56" s="89">
        <v>46</v>
      </c>
      <c r="C56" s="90" t="s">
        <v>479</v>
      </c>
      <c r="D56" s="351">
        <f>G56*6.820992</f>
        <v>634031.6693760001</v>
      </c>
      <c r="E56" s="349" t="s">
        <v>31</v>
      </c>
      <c r="F56" s="347" t="s">
        <v>82</v>
      </c>
      <c r="G56" s="343">
        <v>92953</v>
      </c>
      <c r="H56" s="345">
        <v>77460</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6736696.296</v>
      </c>
      <c r="E58" s="92" t="s">
        <v>25</v>
      </c>
      <c r="F58" s="22" t="s">
        <v>78</v>
      </c>
      <c r="G58" s="97">
        <v>120296</v>
      </c>
      <c r="H58" s="98">
        <v>8080</v>
      </c>
      <c r="I58" s="96"/>
      <c r="L58" s="68"/>
    </row>
    <row r="59" spans="2:12" s="67" customFormat="1" ht="10.5" customHeight="1">
      <c r="B59" s="89">
        <v>49</v>
      </c>
      <c r="C59" s="90" t="s">
        <v>8</v>
      </c>
      <c r="D59" s="91">
        <f t="shared" si="2"/>
        <v>58750257.092999995</v>
      </c>
      <c r="E59" s="92" t="s">
        <v>25</v>
      </c>
      <c r="F59" s="22" t="s">
        <v>78</v>
      </c>
      <c r="G59" s="97">
        <v>1049093</v>
      </c>
      <c r="H59" s="98">
        <v>17484</v>
      </c>
      <c r="I59" s="66"/>
      <c r="L59" s="68"/>
    </row>
    <row r="60" spans="2:12" s="67" customFormat="1" ht="22.5" customHeight="1">
      <c r="B60" s="89">
        <v>50</v>
      </c>
      <c r="C60" s="90" t="s">
        <v>427</v>
      </c>
      <c r="D60" s="91">
        <f t="shared" si="2"/>
        <v>149970.67799999999</v>
      </c>
      <c r="E60" s="92" t="s">
        <v>25</v>
      </c>
      <c r="F60" s="22" t="s">
        <v>78</v>
      </c>
      <c r="G60" s="97">
        <v>2678</v>
      </c>
      <c r="H60" s="98">
        <v>1115</v>
      </c>
      <c r="I60" s="66"/>
      <c r="L60" s="68"/>
    </row>
    <row r="61" spans="2:12" s="67" customFormat="1" ht="10.5" customHeight="1">
      <c r="B61" s="89">
        <v>51</v>
      </c>
      <c r="C61" s="90" t="s">
        <v>67</v>
      </c>
      <c r="D61" s="91">
        <f t="shared" si="2"/>
        <v>113234.022</v>
      </c>
      <c r="E61" s="92" t="s">
        <v>25</v>
      </c>
      <c r="F61" s="22" t="s">
        <v>78</v>
      </c>
      <c r="G61" s="97">
        <v>2022</v>
      </c>
      <c r="H61" s="98">
        <v>1146</v>
      </c>
      <c r="I61" s="66"/>
      <c r="L61" s="68"/>
    </row>
    <row r="62" spans="2:12" s="67" customFormat="1" ht="10.5" customHeight="1">
      <c r="B62" s="89">
        <v>52</v>
      </c>
      <c r="C62" s="90" t="s">
        <v>68</v>
      </c>
      <c r="D62" s="91">
        <f t="shared" si="2"/>
        <v>526801.407</v>
      </c>
      <c r="E62" s="92" t="s">
        <v>25</v>
      </c>
      <c r="F62" s="22" t="s">
        <v>78</v>
      </c>
      <c r="G62" s="97">
        <v>9407</v>
      </c>
      <c r="H62" s="98">
        <v>627</v>
      </c>
      <c r="I62" s="66"/>
      <c r="L62" s="68"/>
    </row>
    <row r="63" spans="2:12" s="67" customFormat="1" ht="10.5" customHeight="1">
      <c r="B63" s="89">
        <v>53</v>
      </c>
      <c r="C63" s="90" t="s">
        <v>69</v>
      </c>
      <c r="D63" s="99">
        <f>G63*1000</f>
        <v>33416000</v>
      </c>
      <c r="E63" s="92" t="s">
        <v>29</v>
      </c>
      <c r="F63" s="22" t="s">
        <v>83</v>
      </c>
      <c r="G63" s="97">
        <v>33416</v>
      </c>
      <c r="H63" s="98">
        <v>43440</v>
      </c>
      <c r="I63" s="66"/>
      <c r="L63" s="68"/>
    </row>
    <row r="64" spans="2:12" s="67" customFormat="1" ht="10.5" customHeight="1">
      <c r="B64" s="89">
        <v>54</v>
      </c>
      <c r="C64" s="90" t="s">
        <v>70</v>
      </c>
      <c r="D64" s="91">
        <f>G64*56.001</f>
        <v>772421.793</v>
      </c>
      <c r="E64" s="92" t="s">
        <v>25</v>
      </c>
      <c r="F64" s="22" t="s">
        <v>78</v>
      </c>
      <c r="G64" s="97">
        <v>13793</v>
      </c>
      <c r="H64" s="98">
        <v>920</v>
      </c>
      <c r="I64" s="66"/>
      <c r="L64" s="68"/>
    </row>
    <row r="65" spans="2:12" s="67" customFormat="1" ht="10.5" customHeight="1">
      <c r="B65" s="89">
        <v>55</v>
      </c>
      <c r="C65" s="90" t="s">
        <v>20</v>
      </c>
      <c r="D65" s="91">
        <f>G65*6.820992</f>
        <v>28334.400768000003</v>
      </c>
      <c r="E65" s="92" t="s">
        <v>31</v>
      </c>
      <c r="F65" s="22" t="s">
        <v>36</v>
      </c>
      <c r="G65" s="97">
        <v>4154</v>
      </c>
      <c r="H65" s="98">
        <v>14956</v>
      </c>
      <c r="I65" s="66"/>
      <c r="L65" s="68"/>
    </row>
    <row r="66" spans="2:12" s="67" customFormat="1" ht="10.5" customHeight="1">
      <c r="B66" s="89">
        <v>56</v>
      </c>
      <c r="C66" s="90" t="s">
        <v>21</v>
      </c>
      <c r="D66" s="99">
        <f>G66*100</f>
        <v>206900</v>
      </c>
      <c r="E66" s="92" t="s">
        <v>29</v>
      </c>
      <c r="F66" s="22" t="s">
        <v>84</v>
      </c>
      <c r="G66" s="97">
        <v>2069</v>
      </c>
      <c r="H66" s="98">
        <v>828</v>
      </c>
      <c r="I66" s="66"/>
      <c r="L66" s="68"/>
    </row>
    <row r="67" spans="2:12" s="67" customFormat="1" ht="10.5" customHeight="1">
      <c r="B67" s="89">
        <v>57</v>
      </c>
      <c r="C67" s="90" t="s">
        <v>22</v>
      </c>
      <c r="D67" s="91"/>
      <c r="E67" s="92"/>
      <c r="F67" s="22" t="s">
        <v>34</v>
      </c>
      <c r="G67" s="97">
        <v>69115</v>
      </c>
      <c r="H67" s="98">
        <v>4608</v>
      </c>
      <c r="I67" s="66"/>
      <c r="L67" s="68"/>
    </row>
    <row r="68" spans="2:12" s="67" customFormat="1" ht="10.5" customHeight="1">
      <c r="B68" s="89">
        <v>58</v>
      </c>
      <c r="C68" s="90" t="s">
        <v>23</v>
      </c>
      <c r="D68" s="91"/>
      <c r="E68" s="92"/>
      <c r="F68" s="22" t="s">
        <v>34</v>
      </c>
      <c r="G68" s="97">
        <v>17417</v>
      </c>
      <c r="H68" s="98">
        <v>5405</v>
      </c>
      <c r="I68" s="96"/>
      <c r="L68" s="68"/>
    </row>
    <row r="69" spans="2:12" s="67" customFormat="1" ht="10.5" customHeight="1">
      <c r="B69" s="89">
        <v>59</v>
      </c>
      <c r="C69" s="105" t="s">
        <v>35</v>
      </c>
      <c r="D69" s="106">
        <f>G69*56.001</f>
        <v>1275814.782</v>
      </c>
      <c r="E69" s="107" t="s">
        <v>25</v>
      </c>
      <c r="F69" s="108" t="s">
        <v>78</v>
      </c>
      <c r="G69" s="109">
        <v>22782</v>
      </c>
      <c r="H69" s="110">
        <v>1519</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3320541</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546800</v>
      </c>
      <c r="I74" s="66"/>
      <c r="L74" s="68"/>
    </row>
    <row r="75" spans="2:12" s="67" customFormat="1" ht="12" customHeight="1">
      <c r="B75" s="89"/>
      <c r="C75" s="70" t="s">
        <v>87</v>
      </c>
      <c r="D75" s="56"/>
      <c r="E75" s="118"/>
      <c r="F75" s="119"/>
      <c r="G75" s="116"/>
      <c r="H75" s="121">
        <v>78970</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3946311</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9" customHeight="1">
      <c r="B81" s="125"/>
      <c r="C81" s="339" t="s">
        <v>473</v>
      </c>
      <c r="D81" s="339"/>
      <c r="E81" s="339"/>
      <c r="F81" s="339"/>
      <c r="G81" s="339"/>
      <c r="H81" s="339"/>
      <c r="I81" s="66"/>
      <c r="L81" s="68"/>
    </row>
    <row r="82" spans="2:12" s="67" customFormat="1" ht="11.25" customHeight="1">
      <c r="B82" s="125"/>
      <c r="I82" s="66"/>
      <c r="L82" s="68"/>
    </row>
    <row r="83" spans="2:10" s="5" customFormat="1" ht="25.5" customHeight="1">
      <c r="B83" s="51"/>
      <c r="C83" s="360"/>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1" min="1" max="8" man="1"/>
  </rowBreaks>
</worksheet>
</file>

<file path=xl/worksheets/sheet6.xml><?xml version="1.0" encoding="utf-8"?>
<worksheet xmlns="http://schemas.openxmlformats.org/spreadsheetml/2006/main" xmlns:r="http://schemas.openxmlformats.org/officeDocument/2006/relationships">
  <dimension ref="A2:Q94"/>
  <sheetViews>
    <sheetView showZeros="0" view="pageBreakPreview" zoomScale="145" zoomScaleNormal="160" zoomScaleSheetLayoutView="145" zoomScalePageLayoutView="0" workbookViewId="0" topLeftCell="A62">
      <selection activeCell="F88" sqref="F88"/>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1854</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1854</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194400.7975</v>
      </c>
      <c r="E10" s="92" t="s">
        <v>24</v>
      </c>
      <c r="F10" s="22" t="s">
        <v>77</v>
      </c>
      <c r="G10" s="93">
        <v>343525</v>
      </c>
      <c r="H10" s="94">
        <v>572543</v>
      </c>
      <c r="I10" s="95"/>
      <c r="J10" s="96"/>
      <c r="L10" s="68"/>
    </row>
    <row r="11" spans="2:12" s="67" customFormat="1" ht="10.5" customHeight="1">
      <c r="B11" s="89">
        <v>2</v>
      </c>
      <c r="C11" s="90" t="s">
        <v>38</v>
      </c>
      <c r="D11" s="91">
        <f t="shared" si="0"/>
        <v>15537.3504</v>
      </c>
      <c r="E11" s="92" t="s">
        <v>24</v>
      </c>
      <c r="F11" s="22" t="s">
        <v>77</v>
      </c>
      <c r="G11" s="97">
        <v>27456</v>
      </c>
      <c r="H11" s="98">
        <v>34319</v>
      </c>
      <c r="I11" s="66"/>
      <c r="L11" s="68"/>
    </row>
    <row r="12" spans="2:12" s="67" customFormat="1" ht="10.5" customHeight="1">
      <c r="B12" s="89">
        <v>3</v>
      </c>
      <c r="C12" s="90" t="s">
        <v>5</v>
      </c>
      <c r="D12" s="91">
        <f t="shared" si="0"/>
        <v>336.14459999999997</v>
      </c>
      <c r="E12" s="92" t="s">
        <v>24</v>
      </c>
      <c r="F12" s="22" t="s">
        <v>77</v>
      </c>
      <c r="G12" s="97">
        <v>594</v>
      </c>
      <c r="H12" s="98">
        <v>396</v>
      </c>
      <c r="I12" s="66"/>
      <c r="L12" s="68"/>
    </row>
    <row r="13" spans="2:12" s="67" customFormat="1" ht="10.5" customHeight="1">
      <c r="B13" s="89">
        <v>4</v>
      </c>
      <c r="C13" s="90" t="s">
        <v>10</v>
      </c>
      <c r="D13" s="91">
        <f t="shared" si="0"/>
        <v>1.6976999999999998</v>
      </c>
      <c r="E13" s="92" t="s">
        <v>24</v>
      </c>
      <c r="F13" s="22" t="s">
        <v>77</v>
      </c>
      <c r="G13" s="97">
        <v>3</v>
      </c>
      <c r="H13" s="98">
        <v>2</v>
      </c>
      <c r="I13" s="66"/>
      <c r="L13" s="68"/>
    </row>
    <row r="14" spans="2:12" s="67" customFormat="1" ht="10.5" customHeight="1">
      <c r="B14" s="89">
        <v>5</v>
      </c>
      <c r="C14" s="90" t="s">
        <v>4</v>
      </c>
      <c r="D14" s="91">
        <f t="shared" si="0"/>
        <v>269368.39999999997</v>
      </c>
      <c r="E14" s="92" t="s">
        <v>24</v>
      </c>
      <c r="F14" s="22" t="s">
        <v>77</v>
      </c>
      <c r="G14" s="97">
        <v>476000</v>
      </c>
      <c r="H14" s="98">
        <v>356998</v>
      </c>
      <c r="I14" s="96"/>
      <c r="L14" s="68"/>
    </row>
    <row r="15" spans="2:12" s="67" customFormat="1" ht="10.5" customHeight="1">
      <c r="B15" s="89">
        <v>6</v>
      </c>
      <c r="C15" s="90" t="s">
        <v>6</v>
      </c>
      <c r="D15" s="91">
        <f t="shared" si="0"/>
        <v>7092.4247</v>
      </c>
      <c r="E15" s="92" t="s">
        <v>24</v>
      </c>
      <c r="F15" s="22" t="s">
        <v>77</v>
      </c>
      <c r="G15" s="97">
        <v>12533</v>
      </c>
      <c r="H15" s="98">
        <v>4178</v>
      </c>
      <c r="I15" s="96"/>
      <c r="L15" s="68"/>
    </row>
    <row r="16" spans="2:12" s="67" customFormat="1" ht="10.5" customHeight="1">
      <c r="B16" s="89">
        <v>7</v>
      </c>
      <c r="C16" s="90" t="s">
        <v>426</v>
      </c>
      <c r="D16" s="91"/>
      <c r="E16" s="92"/>
      <c r="F16" s="22" t="s">
        <v>0</v>
      </c>
      <c r="G16" s="97">
        <v>93404</v>
      </c>
      <c r="H16" s="98">
        <v>700530</v>
      </c>
      <c r="I16" s="66"/>
      <c r="L16" s="68"/>
    </row>
    <row r="17" spans="2:12" s="67" customFormat="1" ht="10.5" customHeight="1">
      <c r="B17" s="89">
        <v>8</v>
      </c>
      <c r="C17" s="90" t="s">
        <v>40</v>
      </c>
      <c r="D17" s="91"/>
      <c r="E17" s="92"/>
      <c r="F17" s="22" t="s">
        <v>0</v>
      </c>
      <c r="G17" s="97">
        <v>116987</v>
      </c>
      <c r="H17" s="98">
        <v>155818</v>
      </c>
      <c r="I17" s="66"/>
      <c r="L17" s="68"/>
    </row>
    <row r="18" spans="2:12" s="67" customFormat="1" ht="10.5" customHeight="1">
      <c r="B18" s="89">
        <v>9</v>
      </c>
      <c r="C18" s="90" t="s">
        <v>41</v>
      </c>
      <c r="D18" s="91"/>
      <c r="E18" s="92"/>
      <c r="F18" s="22" t="s">
        <v>0</v>
      </c>
      <c r="G18" s="97">
        <v>33413</v>
      </c>
      <c r="H18" s="98">
        <v>16706</v>
      </c>
      <c r="I18" s="66"/>
      <c r="L18" s="68"/>
    </row>
    <row r="19" spans="2:12" s="67" customFormat="1" ht="10.5" customHeight="1">
      <c r="B19" s="89">
        <v>10</v>
      </c>
      <c r="C19" s="90" t="s">
        <v>42</v>
      </c>
      <c r="D19" s="91"/>
      <c r="E19" s="92"/>
      <c r="F19" s="22" t="s">
        <v>0</v>
      </c>
      <c r="G19" s="97">
        <v>38947</v>
      </c>
      <c r="H19" s="98">
        <v>12982</v>
      </c>
      <c r="I19" s="66"/>
      <c r="L19" s="68"/>
    </row>
    <row r="20" spans="2:12" s="67" customFormat="1" ht="10.5" customHeight="1">
      <c r="B20" s="89">
        <v>11</v>
      </c>
      <c r="C20" s="90" t="s">
        <v>43</v>
      </c>
      <c r="D20" s="91"/>
      <c r="E20" s="92"/>
      <c r="F20" s="22" t="s">
        <v>0</v>
      </c>
      <c r="G20" s="97">
        <v>8168</v>
      </c>
      <c r="H20" s="98">
        <v>8168</v>
      </c>
      <c r="I20" s="66"/>
      <c r="L20" s="68"/>
    </row>
    <row r="21" spans="2:12" s="67" customFormat="1" ht="10.5" customHeight="1">
      <c r="B21" s="89">
        <v>12</v>
      </c>
      <c r="C21" s="90" t="s">
        <v>44</v>
      </c>
      <c r="D21" s="91"/>
      <c r="E21" s="92"/>
      <c r="F21" s="22" t="s">
        <v>0</v>
      </c>
      <c r="G21" s="97">
        <v>94117</v>
      </c>
      <c r="H21" s="98">
        <v>188235</v>
      </c>
      <c r="I21" s="66"/>
      <c r="L21" s="68"/>
    </row>
    <row r="22" spans="2:12" s="67" customFormat="1" ht="22.5" customHeight="1">
      <c r="B22" s="89">
        <v>13</v>
      </c>
      <c r="C22" s="90" t="s">
        <v>45</v>
      </c>
      <c r="D22" s="91">
        <f>G22*56.001</f>
        <v>486312.684</v>
      </c>
      <c r="E22" s="92" t="s">
        <v>25</v>
      </c>
      <c r="F22" s="22" t="s">
        <v>78</v>
      </c>
      <c r="G22" s="97">
        <v>8684</v>
      </c>
      <c r="H22" s="98">
        <v>22725</v>
      </c>
      <c r="I22" s="66"/>
      <c r="L22" s="68"/>
    </row>
    <row r="23" spans="2:12" s="67" customFormat="1" ht="10.5" customHeight="1">
      <c r="B23" s="89">
        <v>14</v>
      </c>
      <c r="C23" s="90" t="s">
        <v>46</v>
      </c>
      <c r="D23" s="91"/>
      <c r="E23" s="92"/>
      <c r="F23" s="22" t="s">
        <v>0</v>
      </c>
      <c r="G23" s="97">
        <v>275896</v>
      </c>
      <c r="H23" s="98">
        <v>27590</v>
      </c>
      <c r="I23" s="66"/>
      <c r="L23" s="68"/>
    </row>
    <row r="24" spans="2:12" s="67" customFormat="1" ht="10.5" customHeight="1">
      <c r="B24" s="89">
        <v>15</v>
      </c>
      <c r="C24" s="90" t="s">
        <v>11</v>
      </c>
      <c r="D24" s="99">
        <f>G24*2</f>
        <v>1115740</v>
      </c>
      <c r="E24" s="92" t="s">
        <v>29</v>
      </c>
      <c r="F24" s="22" t="s">
        <v>79</v>
      </c>
      <c r="G24" s="97">
        <v>557870</v>
      </c>
      <c r="H24" s="98">
        <v>18595</v>
      </c>
      <c r="I24" s="96"/>
      <c r="L24" s="68"/>
    </row>
    <row r="25" spans="2:12" s="67" customFormat="1" ht="10.5" customHeight="1">
      <c r="B25" s="89">
        <v>16</v>
      </c>
      <c r="C25" s="90" t="s">
        <v>12</v>
      </c>
      <c r="D25" s="91"/>
      <c r="E25" s="92"/>
      <c r="F25" s="22" t="s">
        <v>0</v>
      </c>
      <c r="G25" s="97">
        <v>876</v>
      </c>
      <c r="H25" s="98">
        <v>1752</v>
      </c>
      <c r="I25" s="66"/>
      <c r="L25" s="68"/>
    </row>
    <row r="26" spans="2:12" s="67" customFormat="1" ht="10.5" customHeight="1">
      <c r="B26" s="89">
        <v>17</v>
      </c>
      <c r="C26" s="90" t="s">
        <v>47</v>
      </c>
      <c r="D26" s="91"/>
      <c r="E26" s="92"/>
      <c r="F26" s="22" t="s">
        <v>0</v>
      </c>
      <c r="G26" s="97">
        <v>984</v>
      </c>
      <c r="H26" s="98">
        <v>1475</v>
      </c>
      <c r="I26" s="66"/>
      <c r="L26" s="68"/>
    </row>
    <row r="27" spans="2:12" s="67" customFormat="1" ht="10.5" customHeight="1">
      <c r="B27" s="89">
        <v>18</v>
      </c>
      <c r="C27" s="90" t="s">
        <v>48</v>
      </c>
      <c r="D27" s="99"/>
      <c r="E27" s="92"/>
      <c r="F27" s="22" t="s">
        <v>0</v>
      </c>
      <c r="G27" s="97">
        <v>3561</v>
      </c>
      <c r="H27" s="98">
        <v>1780</v>
      </c>
      <c r="I27" s="66"/>
      <c r="L27" s="68"/>
    </row>
    <row r="28" spans="2:12" s="67" customFormat="1" ht="10.5" customHeight="1">
      <c r="B28" s="89">
        <v>19</v>
      </c>
      <c r="C28" s="90" t="s">
        <v>1</v>
      </c>
      <c r="D28" s="91"/>
      <c r="E28" s="92"/>
      <c r="F28" s="22" t="s">
        <v>0</v>
      </c>
      <c r="G28" s="97">
        <v>84730</v>
      </c>
      <c r="H28" s="98">
        <v>8473</v>
      </c>
      <c r="I28" s="66"/>
      <c r="L28" s="68"/>
    </row>
    <row r="29" spans="2:12" s="67" customFormat="1" ht="10.5" customHeight="1">
      <c r="B29" s="89">
        <v>20</v>
      </c>
      <c r="C29" s="90" t="s">
        <v>14</v>
      </c>
      <c r="D29" s="91">
        <f>G29*56.001</f>
        <v>4704.084</v>
      </c>
      <c r="E29" s="92" t="s">
        <v>25</v>
      </c>
      <c r="F29" s="22" t="s">
        <v>78</v>
      </c>
      <c r="G29" s="97">
        <v>84</v>
      </c>
      <c r="H29" s="98">
        <v>169</v>
      </c>
      <c r="I29" s="66"/>
      <c r="L29" s="68"/>
    </row>
    <row r="30" spans="2:12" s="67" customFormat="1" ht="10.5" customHeight="1">
      <c r="B30" s="89">
        <v>21</v>
      </c>
      <c r="C30" s="90" t="s">
        <v>15</v>
      </c>
      <c r="D30" s="91"/>
      <c r="E30" s="92"/>
      <c r="F30" s="22" t="s">
        <v>0</v>
      </c>
      <c r="G30" s="97">
        <v>24926</v>
      </c>
      <c r="H30" s="98">
        <v>4985</v>
      </c>
      <c r="I30" s="66"/>
      <c r="L30" s="68"/>
    </row>
    <row r="31" spans="2:12" s="67" customFormat="1" ht="22.5" customHeight="1">
      <c r="B31" s="89">
        <v>22</v>
      </c>
      <c r="C31" s="90" t="s">
        <v>49</v>
      </c>
      <c r="D31" s="91"/>
      <c r="E31" s="92"/>
      <c r="F31" s="22" t="s">
        <v>0</v>
      </c>
      <c r="G31" s="97">
        <v>72918</v>
      </c>
      <c r="H31" s="98">
        <v>4051</v>
      </c>
      <c r="I31" s="66"/>
      <c r="L31" s="68"/>
    </row>
    <row r="32" spans="2:12" s="67" customFormat="1" ht="10.5" customHeight="1">
      <c r="B32" s="89">
        <v>23</v>
      </c>
      <c r="C32" s="90" t="s">
        <v>50</v>
      </c>
      <c r="D32" s="91"/>
      <c r="E32" s="92"/>
      <c r="F32" s="22" t="s">
        <v>0</v>
      </c>
      <c r="G32" s="97">
        <v>11334</v>
      </c>
      <c r="H32" s="98">
        <v>377</v>
      </c>
      <c r="I32" s="66"/>
      <c r="L32" s="68"/>
    </row>
    <row r="33" spans="2:12" s="67" customFormat="1" ht="22.5" customHeight="1">
      <c r="B33" s="89">
        <v>24</v>
      </c>
      <c r="C33" s="90" t="s">
        <v>51</v>
      </c>
      <c r="D33" s="99">
        <f>G33*12</f>
        <v>69300</v>
      </c>
      <c r="E33" s="92" t="s">
        <v>29</v>
      </c>
      <c r="F33" s="22" t="s">
        <v>194</v>
      </c>
      <c r="G33" s="97">
        <v>5775</v>
      </c>
      <c r="H33" s="98">
        <v>192</v>
      </c>
      <c r="I33" s="66"/>
      <c r="L33" s="68"/>
    </row>
    <row r="34" spans="2:12" s="67" customFormat="1" ht="30" customHeight="1">
      <c r="B34" s="89">
        <v>25</v>
      </c>
      <c r="C34" s="100" t="s">
        <v>52</v>
      </c>
      <c r="D34" s="91">
        <f>G34*56.001</f>
        <v>489504.741</v>
      </c>
      <c r="E34" s="92" t="s">
        <v>25</v>
      </c>
      <c r="F34" s="101" t="s">
        <v>78</v>
      </c>
      <c r="G34" s="102">
        <v>8741</v>
      </c>
      <c r="H34" s="103">
        <v>17479</v>
      </c>
      <c r="I34" s="66"/>
      <c r="L34" s="68"/>
    </row>
    <row r="35" spans="2:12" s="67" customFormat="1" ht="41.25" customHeight="1">
      <c r="B35" s="89">
        <v>26</v>
      </c>
      <c r="C35" s="100" t="s">
        <v>53</v>
      </c>
      <c r="D35" s="91">
        <f>G35*56.001</f>
        <v>344798.157</v>
      </c>
      <c r="E35" s="92" t="s">
        <v>25</v>
      </c>
      <c r="F35" s="101" t="s">
        <v>78</v>
      </c>
      <c r="G35" s="102">
        <v>6157</v>
      </c>
      <c r="H35" s="103">
        <v>4105</v>
      </c>
      <c r="I35" s="66"/>
      <c r="L35" s="68"/>
    </row>
    <row r="36" spans="2:12" s="67" customFormat="1" ht="10.5" customHeight="1">
      <c r="B36" s="89">
        <v>27</v>
      </c>
      <c r="C36" s="90" t="s">
        <v>17</v>
      </c>
      <c r="D36" s="91">
        <f>G36*56.001</f>
        <v>660083.787</v>
      </c>
      <c r="E36" s="92" t="s">
        <v>25</v>
      </c>
      <c r="F36" s="22" t="s">
        <v>78</v>
      </c>
      <c r="G36" s="97">
        <v>11787</v>
      </c>
      <c r="H36" s="98">
        <v>23571</v>
      </c>
      <c r="I36" s="66"/>
      <c r="L36" s="68"/>
    </row>
    <row r="37" spans="2:12" s="67" customFormat="1" ht="50.25" customHeight="1">
      <c r="B37" s="89">
        <v>28</v>
      </c>
      <c r="C37" s="90" t="s">
        <v>54</v>
      </c>
      <c r="D37" s="91">
        <f aca="true" t="shared" si="1" ref="D37:D50">G37*56.001</f>
        <v>58816842.282</v>
      </c>
      <c r="E37" s="92" t="s">
        <v>25</v>
      </c>
      <c r="F37" s="22" t="s">
        <v>78</v>
      </c>
      <c r="G37" s="97">
        <v>1050282</v>
      </c>
      <c r="H37" s="98">
        <v>350094</v>
      </c>
      <c r="I37" s="66"/>
      <c r="L37" s="68"/>
    </row>
    <row r="38" spans="2:12" s="67" customFormat="1" ht="22.5" customHeight="1">
      <c r="B38" s="89">
        <v>29</v>
      </c>
      <c r="C38" s="90" t="s">
        <v>55</v>
      </c>
      <c r="D38" s="91">
        <f t="shared" si="1"/>
        <v>17468839.938</v>
      </c>
      <c r="E38" s="92" t="s">
        <v>25</v>
      </c>
      <c r="F38" s="22" t="s">
        <v>78</v>
      </c>
      <c r="G38" s="97">
        <v>311938</v>
      </c>
      <c r="H38" s="98">
        <v>77985</v>
      </c>
      <c r="I38" s="66"/>
      <c r="L38" s="68"/>
    </row>
    <row r="39" spans="2:12" s="67" customFormat="1" ht="22.5" customHeight="1">
      <c r="B39" s="89">
        <v>30</v>
      </c>
      <c r="C39" s="90" t="s">
        <v>56</v>
      </c>
      <c r="D39" s="91">
        <f t="shared" si="1"/>
        <v>1306839.336</v>
      </c>
      <c r="E39" s="92" t="s">
        <v>25</v>
      </c>
      <c r="F39" s="22" t="s">
        <v>78</v>
      </c>
      <c r="G39" s="97">
        <v>23336</v>
      </c>
      <c r="H39" s="98">
        <v>7001</v>
      </c>
      <c r="I39" s="66"/>
      <c r="L39" s="68"/>
    </row>
    <row r="40" spans="2:12" s="67" customFormat="1" ht="10.5" customHeight="1">
      <c r="B40" s="89">
        <v>31</v>
      </c>
      <c r="C40" s="90" t="s">
        <v>16</v>
      </c>
      <c r="D40" s="91">
        <f t="shared" si="1"/>
        <v>21731244.051</v>
      </c>
      <c r="E40" s="92" t="s">
        <v>25</v>
      </c>
      <c r="F40" s="22" t="s">
        <v>78</v>
      </c>
      <c r="G40" s="97">
        <v>388051</v>
      </c>
      <c r="H40" s="98">
        <v>103480</v>
      </c>
      <c r="I40" s="104"/>
      <c r="L40" s="68"/>
    </row>
    <row r="41" spans="2:12" s="67" customFormat="1" ht="10.5" customHeight="1">
      <c r="B41" s="89">
        <v>32</v>
      </c>
      <c r="C41" s="90" t="s">
        <v>57</v>
      </c>
      <c r="D41" s="91">
        <f t="shared" si="1"/>
        <v>20461645.38</v>
      </c>
      <c r="E41" s="92" t="s">
        <v>25</v>
      </c>
      <c r="F41" s="22" t="s">
        <v>78</v>
      </c>
      <c r="G41" s="97">
        <v>365380</v>
      </c>
      <c r="H41" s="98">
        <v>36538</v>
      </c>
      <c r="I41" s="66"/>
      <c r="L41" s="68"/>
    </row>
    <row r="42" spans="2:12" s="67" customFormat="1" ht="10.5" customHeight="1">
      <c r="B42" s="89">
        <v>33</v>
      </c>
      <c r="C42" s="90" t="s">
        <v>58</v>
      </c>
      <c r="D42" s="91">
        <f t="shared" si="1"/>
        <v>17844326.643</v>
      </c>
      <c r="E42" s="92" t="s">
        <v>25</v>
      </c>
      <c r="F42" s="22" t="s">
        <v>78</v>
      </c>
      <c r="G42" s="97">
        <v>318643</v>
      </c>
      <c r="H42" s="98">
        <v>31865</v>
      </c>
      <c r="I42" s="66"/>
      <c r="L42" s="68"/>
    </row>
    <row r="43" spans="2:12" s="67" customFormat="1" ht="23.25" customHeight="1">
      <c r="B43" s="89">
        <v>34</v>
      </c>
      <c r="C43" s="90" t="s">
        <v>59</v>
      </c>
      <c r="D43" s="91">
        <f t="shared" si="1"/>
        <v>1284550.9379999998</v>
      </c>
      <c r="E43" s="92" t="s">
        <v>25</v>
      </c>
      <c r="F43" s="22" t="s">
        <v>78</v>
      </c>
      <c r="G43" s="97">
        <v>22938</v>
      </c>
      <c r="H43" s="98">
        <v>4588</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16737914.886</v>
      </c>
      <c r="E45" s="92" t="s">
        <v>25</v>
      </c>
      <c r="F45" s="22" t="s">
        <v>78</v>
      </c>
      <c r="G45" s="97">
        <v>298886</v>
      </c>
      <c r="H45" s="98">
        <v>89667</v>
      </c>
      <c r="I45" s="66"/>
      <c r="L45" s="68"/>
    </row>
    <row r="46" spans="2:12" s="67" customFormat="1" ht="10.5" customHeight="1">
      <c r="B46" s="89">
        <v>37</v>
      </c>
      <c r="C46" s="90" t="s">
        <v>61</v>
      </c>
      <c r="D46" s="91">
        <f>G46*56.001</f>
        <v>882015.75</v>
      </c>
      <c r="E46" s="92" t="s">
        <v>25</v>
      </c>
      <c r="F46" s="22" t="s">
        <v>78</v>
      </c>
      <c r="G46" s="97">
        <v>15750</v>
      </c>
      <c r="H46" s="98">
        <v>9450</v>
      </c>
      <c r="I46" s="66"/>
      <c r="L46" s="68"/>
    </row>
    <row r="47" spans="2:12" s="67" customFormat="1" ht="22.5" customHeight="1">
      <c r="B47" s="89">
        <v>38</v>
      </c>
      <c r="C47" s="90" t="s">
        <v>62</v>
      </c>
      <c r="D47" s="91">
        <f t="shared" si="1"/>
        <v>1859233.2</v>
      </c>
      <c r="E47" s="92" t="s">
        <v>25</v>
      </c>
      <c r="F47" s="22" t="s">
        <v>78</v>
      </c>
      <c r="G47" s="97">
        <v>33200</v>
      </c>
      <c r="H47" s="98">
        <v>65035</v>
      </c>
      <c r="I47" s="66"/>
      <c r="L47" s="68"/>
    </row>
    <row r="48" spans="2:12" s="67" customFormat="1" ht="10.5" customHeight="1">
      <c r="B48" s="89">
        <v>39</v>
      </c>
      <c r="C48" s="90" t="s">
        <v>63</v>
      </c>
      <c r="D48" s="91">
        <f t="shared" si="1"/>
        <v>84673.512</v>
      </c>
      <c r="E48" s="92" t="s">
        <v>25</v>
      </c>
      <c r="F48" s="22" t="s">
        <v>78</v>
      </c>
      <c r="G48" s="97">
        <v>1512</v>
      </c>
      <c r="H48" s="98">
        <v>2017</v>
      </c>
      <c r="I48" s="66"/>
      <c r="L48" s="68"/>
    </row>
    <row r="49" spans="2:12" s="67" customFormat="1" ht="10.5" customHeight="1">
      <c r="B49" s="89">
        <v>40</v>
      </c>
      <c r="C49" s="90" t="s">
        <v>64</v>
      </c>
      <c r="D49" s="91">
        <f t="shared" si="1"/>
        <v>62945.123999999996</v>
      </c>
      <c r="E49" s="92" t="s">
        <v>25</v>
      </c>
      <c r="F49" s="22" t="s">
        <v>78</v>
      </c>
      <c r="G49" s="97">
        <v>1124</v>
      </c>
      <c r="H49" s="98">
        <v>2905</v>
      </c>
      <c r="I49" s="96"/>
      <c r="L49" s="68"/>
    </row>
    <row r="50" spans="2:12" s="67" customFormat="1" ht="10.5" customHeight="1">
      <c r="B50" s="89">
        <v>41</v>
      </c>
      <c r="C50" s="90" t="s">
        <v>2</v>
      </c>
      <c r="D50" s="91">
        <f t="shared" si="1"/>
        <v>755957.499</v>
      </c>
      <c r="E50" s="92" t="s">
        <v>25</v>
      </c>
      <c r="F50" s="22" t="s">
        <v>78</v>
      </c>
      <c r="G50" s="97">
        <v>13499</v>
      </c>
      <c r="H50" s="98">
        <v>20249</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45462900</v>
      </c>
      <c r="E53" s="140" t="s">
        <v>29</v>
      </c>
      <c r="F53" s="35" t="s">
        <v>81</v>
      </c>
      <c r="G53" s="141">
        <v>454629</v>
      </c>
      <c r="H53" s="142">
        <v>45463</v>
      </c>
      <c r="I53" s="66"/>
      <c r="L53" s="68"/>
    </row>
    <row r="54" spans="2:12" s="67" customFormat="1" ht="22.5" customHeight="1">
      <c r="B54" s="89">
        <v>44</v>
      </c>
      <c r="C54" s="90" t="s">
        <v>65</v>
      </c>
      <c r="D54" s="91">
        <f aca="true" t="shared" si="2" ref="D54:D62">G54*56.001</f>
        <v>54376.971</v>
      </c>
      <c r="E54" s="92" t="s">
        <v>25</v>
      </c>
      <c r="F54" s="22" t="s">
        <v>78</v>
      </c>
      <c r="G54" s="93">
        <v>971</v>
      </c>
      <c r="H54" s="94">
        <v>9778</v>
      </c>
      <c r="I54" s="218" t="s">
        <v>33</v>
      </c>
      <c r="L54" s="68"/>
    </row>
    <row r="55" spans="2:12" s="67" customFormat="1" ht="22.5" customHeight="1">
      <c r="B55" s="89">
        <v>45</v>
      </c>
      <c r="C55" s="90" t="s">
        <v>92</v>
      </c>
      <c r="D55" s="91">
        <f t="shared" si="2"/>
        <v>2846474.829</v>
      </c>
      <c r="E55" s="92" t="s">
        <v>25</v>
      </c>
      <c r="F55" s="22" t="s">
        <v>78</v>
      </c>
      <c r="G55" s="97">
        <v>50829</v>
      </c>
      <c r="H55" s="98">
        <v>48279</v>
      </c>
      <c r="I55" s="66"/>
      <c r="L55" s="68"/>
    </row>
    <row r="56" spans="2:12" s="67" customFormat="1" ht="10.5" customHeight="1">
      <c r="B56" s="89">
        <v>46</v>
      </c>
      <c r="C56" s="90" t="s">
        <v>479</v>
      </c>
      <c r="D56" s="351">
        <f>G56*6.820992</f>
        <v>706641.1292160001</v>
      </c>
      <c r="E56" s="349" t="s">
        <v>31</v>
      </c>
      <c r="F56" s="347" t="s">
        <v>82</v>
      </c>
      <c r="G56" s="343">
        <v>103598</v>
      </c>
      <c r="H56" s="345">
        <v>86332</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7136263.431</v>
      </c>
      <c r="E58" s="92" t="s">
        <v>25</v>
      </c>
      <c r="F58" s="22" t="s">
        <v>78</v>
      </c>
      <c r="G58" s="97">
        <v>127431</v>
      </c>
      <c r="H58" s="98">
        <v>8496</v>
      </c>
      <c r="I58" s="96"/>
      <c r="L58" s="68"/>
    </row>
    <row r="59" spans="2:12" s="67" customFormat="1" ht="10.5" customHeight="1">
      <c r="B59" s="89">
        <v>49</v>
      </c>
      <c r="C59" s="90" t="s">
        <v>8</v>
      </c>
      <c r="D59" s="91">
        <f t="shared" si="2"/>
        <v>76098750.882</v>
      </c>
      <c r="E59" s="92" t="s">
        <v>25</v>
      </c>
      <c r="F59" s="22" t="s">
        <v>78</v>
      </c>
      <c r="G59" s="97">
        <v>1358882</v>
      </c>
      <c r="H59" s="98">
        <v>22648</v>
      </c>
      <c r="I59" s="66"/>
      <c r="L59" s="68"/>
    </row>
    <row r="60" spans="2:12" s="67" customFormat="1" ht="23.25" customHeight="1">
      <c r="B60" s="89">
        <v>50</v>
      </c>
      <c r="C60" s="90" t="s">
        <v>427</v>
      </c>
      <c r="D60" s="91">
        <f t="shared" si="2"/>
        <v>250436.47199999998</v>
      </c>
      <c r="E60" s="92" t="s">
        <v>25</v>
      </c>
      <c r="F60" s="22" t="s">
        <v>78</v>
      </c>
      <c r="G60" s="97">
        <v>4472</v>
      </c>
      <c r="H60" s="98">
        <v>1863</v>
      </c>
      <c r="I60" s="66"/>
      <c r="L60" s="68"/>
    </row>
    <row r="61" spans="2:12" s="67" customFormat="1" ht="10.5" customHeight="1">
      <c r="B61" s="89">
        <v>51</v>
      </c>
      <c r="C61" s="90" t="s">
        <v>67</v>
      </c>
      <c r="D61" s="91">
        <f t="shared" si="2"/>
        <v>171979.071</v>
      </c>
      <c r="E61" s="92" t="s">
        <v>25</v>
      </c>
      <c r="F61" s="22" t="s">
        <v>78</v>
      </c>
      <c r="G61" s="97">
        <v>3071</v>
      </c>
      <c r="H61" s="98">
        <v>1740</v>
      </c>
      <c r="I61" s="66"/>
      <c r="L61" s="68"/>
    </row>
    <row r="62" spans="2:12" s="67" customFormat="1" ht="10.5" customHeight="1">
      <c r="B62" s="89">
        <v>52</v>
      </c>
      <c r="C62" s="90" t="s">
        <v>68</v>
      </c>
      <c r="D62" s="91">
        <f t="shared" si="2"/>
        <v>1023026.2679999999</v>
      </c>
      <c r="E62" s="92" t="s">
        <v>25</v>
      </c>
      <c r="F62" s="22" t="s">
        <v>78</v>
      </c>
      <c r="G62" s="97">
        <v>18268</v>
      </c>
      <c r="H62" s="98">
        <v>1218</v>
      </c>
      <c r="I62" s="66"/>
      <c r="L62" s="68"/>
    </row>
    <row r="63" spans="2:12" s="67" customFormat="1" ht="10.5" customHeight="1">
      <c r="B63" s="89">
        <v>53</v>
      </c>
      <c r="C63" s="90" t="s">
        <v>69</v>
      </c>
      <c r="D63" s="99">
        <f>G63*1000</f>
        <v>39776000</v>
      </c>
      <c r="E63" s="92" t="s">
        <v>29</v>
      </c>
      <c r="F63" s="22" t="s">
        <v>83</v>
      </c>
      <c r="G63" s="97">
        <v>39776</v>
      </c>
      <c r="H63" s="98">
        <v>51710</v>
      </c>
      <c r="I63" s="66"/>
      <c r="L63" s="68"/>
    </row>
    <row r="64" spans="2:12" s="67" customFormat="1" ht="10.5" customHeight="1">
      <c r="B64" s="89">
        <v>54</v>
      </c>
      <c r="C64" s="90" t="s">
        <v>70</v>
      </c>
      <c r="D64" s="91">
        <f>G64*56.001</f>
        <v>529153.449</v>
      </c>
      <c r="E64" s="92" t="s">
        <v>25</v>
      </c>
      <c r="F64" s="22" t="s">
        <v>78</v>
      </c>
      <c r="G64" s="97">
        <v>9449</v>
      </c>
      <c r="H64" s="98">
        <v>630</v>
      </c>
      <c r="I64" s="66"/>
      <c r="L64" s="68"/>
    </row>
    <row r="65" spans="2:12" s="67" customFormat="1" ht="10.5" customHeight="1">
      <c r="B65" s="89">
        <v>55</v>
      </c>
      <c r="C65" s="90" t="s">
        <v>20</v>
      </c>
      <c r="D65" s="91">
        <f>G65*6.820992</f>
        <v>16950.16512</v>
      </c>
      <c r="E65" s="92" t="s">
        <v>31</v>
      </c>
      <c r="F65" s="22" t="s">
        <v>36</v>
      </c>
      <c r="G65" s="97">
        <v>2485</v>
      </c>
      <c r="H65" s="98">
        <v>8952</v>
      </c>
      <c r="I65" s="66"/>
      <c r="L65" s="68"/>
    </row>
    <row r="66" spans="2:12" s="67" customFormat="1" ht="10.5" customHeight="1">
      <c r="B66" s="89">
        <v>56</v>
      </c>
      <c r="C66" s="90" t="s">
        <v>21</v>
      </c>
      <c r="D66" s="99">
        <f>G66*100</f>
        <v>191600</v>
      </c>
      <c r="E66" s="92" t="s">
        <v>29</v>
      </c>
      <c r="F66" s="22" t="s">
        <v>84</v>
      </c>
      <c r="G66" s="97">
        <v>1916</v>
      </c>
      <c r="H66" s="98">
        <v>767</v>
      </c>
      <c r="I66" s="66"/>
      <c r="L66" s="68"/>
    </row>
    <row r="67" spans="2:12" s="67" customFormat="1" ht="10.5" customHeight="1">
      <c r="B67" s="89">
        <v>57</v>
      </c>
      <c r="C67" s="90" t="s">
        <v>22</v>
      </c>
      <c r="D67" s="91"/>
      <c r="E67" s="92"/>
      <c r="F67" s="22" t="s">
        <v>34</v>
      </c>
      <c r="G67" s="97">
        <v>72911</v>
      </c>
      <c r="H67" s="98">
        <v>4861</v>
      </c>
      <c r="I67" s="66"/>
      <c r="L67" s="68"/>
    </row>
    <row r="68" spans="2:12" s="67" customFormat="1" ht="10.5" customHeight="1">
      <c r="B68" s="89">
        <v>58</v>
      </c>
      <c r="C68" s="90" t="s">
        <v>23</v>
      </c>
      <c r="D68" s="91"/>
      <c r="E68" s="92"/>
      <c r="F68" s="22" t="s">
        <v>34</v>
      </c>
      <c r="G68" s="97">
        <v>13933</v>
      </c>
      <c r="H68" s="98">
        <v>4180</v>
      </c>
      <c r="I68" s="96"/>
      <c r="L68" s="68"/>
    </row>
    <row r="69" spans="2:12" s="67" customFormat="1" ht="10.5" customHeight="1">
      <c r="B69" s="89">
        <v>59</v>
      </c>
      <c r="C69" s="105" t="s">
        <v>35</v>
      </c>
      <c r="D69" s="106">
        <f>G69*56.001</f>
        <v>1109323.809</v>
      </c>
      <c r="E69" s="107" t="s">
        <v>25</v>
      </c>
      <c r="F69" s="108" t="s">
        <v>78</v>
      </c>
      <c r="G69" s="109">
        <v>19809</v>
      </c>
      <c r="H69" s="110">
        <v>3090</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3289075</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401136</v>
      </c>
      <c r="I74" s="66"/>
      <c r="L74" s="68"/>
    </row>
    <row r="75" spans="2:12" s="67" customFormat="1" ht="12" customHeight="1">
      <c r="B75" s="89"/>
      <c r="C75" s="70" t="s">
        <v>87</v>
      </c>
      <c r="D75" s="56"/>
      <c r="E75" s="118"/>
      <c r="F75" s="119"/>
      <c r="G75" s="116"/>
      <c r="H75" s="121">
        <v>122800</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3813011</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7.5" customHeight="1">
      <c r="B81" s="125"/>
      <c r="C81" s="339" t="s">
        <v>473</v>
      </c>
      <c r="D81" s="339"/>
      <c r="E81" s="339"/>
      <c r="F81" s="339"/>
      <c r="G81" s="339"/>
      <c r="H81" s="339"/>
      <c r="I81" s="66"/>
      <c r="L81" s="68"/>
    </row>
    <row r="82" spans="2:12" s="67" customFormat="1" ht="11.25" customHeight="1">
      <c r="B82" s="125"/>
      <c r="I82" s="66"/>
      <c r="L82" s="68"/>
    </row>
    <row r="83" spans="2:10" s="5" customFormat="1" ht="51" customHeight="1">
      <c r="B83" s="51" t="s">
        <v>33</v>
      </c>
      <c r="C83" s="361" t="s">
        <v>525</v>
      </c>
      <c r="D83" s="361"/>
      <c r="E83" s="361"/>
      <c r="F83" s="361"/>
      <c r="G83" s="361"/>
      <c r="H83" s="361"/>
      <c r="I83" s="361"/>
      <c r="J83" s="52"/>
    </row>
    <row r="84" spans="2:16" s="70" customFormat="1" ht="9">
      <c r="B84" s="125"/>
      <c r="C84" s="334" t="s">
        <v>523</v>
      </c>
      <c r="D84" s="335">
        <v>1850</v>
      </c>
      <c r="E84" s="336"/>
      <c r="F84" s="337">
        <v>5</v>
      </c>
      <c r="G84" s="65"/>
      <c r="H84" s="65"/>
      <c r="I84" s="66"/>
      <c r="J84" s="67"/>
      <c r="K84" s="67"/>
      <c r="L84" s="68"/>
      <c r="M84" s="67"/>
      <c r="N84" s="67"/>
      <c r="O84" s="67"/>
      <c r="P84" s="67"/>
    </row>
    <row r="85" spans="2:16" s="70" customFormat="1" ht="9">
      <c r="B85" s="125"/>
      <c r="C85" s="338"/>
      <c r="D85" s="335">
        <v>1851</v>
      </c>
      <c r="E85" s="336"/>
      <c r="F85" s="337">
        <v>5</v>
      </c>
      <c r="G85" s="65"/>
      <c r="H85" s="65"/>
      <c r="I85" s="66"/>
      <c r="J85" s="67"/>
      <c r="K85" s="67"/>
      <c r="L85" s="68"/>
      <c r="M85" s="67"/>
      <c r="N85" s="67"/>
      <c r="O85" s="67"/>
      <c r="P85" s="67"/>
    </row>
    <row r="86" spans="2:16" s="70" customFormat="1" ht="9">
      <c r="B86" s="125"/>
      <c r="C86" s="338"/>
      <c r="D86" s="335">
        <v>1852</v>
      </c>
      <c r="E86" s="336"/>
      <c r="F86" s="337">
        <v>4</v>
      </c>
      <c r="G86" s="65"/>
      <c r="H86" s="65"/>
      <c r="I86" s="66"/>
      <c r="J86" s="67"/>
      <c r="K86" s="67"/>
      <c r="L86" s="68"/>
      <c r="M86" s="67"/>
      <c r="N86" s="67"/>
      <c r="O86" s="67"/>
      <c r="P86" s="67"/>
    </row>
    <row r="87" spans="2:16" s="70" customFormat="1" ht="9">
      <c r="B87" s="125"/>
      <c r="C87" s="338"/>
      <c r="D87" s="335">
        <v>1853</v>
      </c>
      <c r="E87" s="336"/>
      <c r="F87" s="337">
        <v>5</v>
      </c>
      <c r="G87" s="65"/>
      <c r="H87" s="65"/>
      <c r="I87" s="66"/>
      <c r="J87" s="67"/>
      <c r="K87" s="67"/>
      <c r="L87" s="68"/>
      <c r="M87" s="67"/>
      <c r="N87" s="67"/>
      <c r="O87" s="67"/>
      <c r="P87" s="67"/>
    </row>
    <row r="88" spans="2:16" s="70" customFormat="1" ht="9">
      <c r="B88" s="125"/>
      <c r="C88" s="338"/>
      <c r="D88" s="335">
        <v>1854</v>
      </c>
      <c r="E88" s="336"/>
      <c r="F88" s="337" t="s">
        <v>524</v>
      </c>
      <c r="G88" s="65"/>
      <c r="H88" s="65"/>
      <c r="I88" s="66"/>
      <c r="J88" s="67"/>
      <c r="K88" s="67"/>
      <c r="L88" s="68"/>
      <c r="M88" s="67"/>
      <c r="N88" s="67"/>
      <c r="O88" s="67"/>
      <c r="P88" s="67"/>
    </row>
    <row r="89" spans="2:16" s="70" customFormat="1" ht="9">
      <c r="B89" s="125"/>
      <c r="C89" s="338"/>
      <c r="D89" s="335">
        <v>1855</v>
      </c>
      <c r="E89" s="336"/>
      <c r="F89" s="337">
        <v>2.5</v>
      </c>
      <c r="G89" s="65"/>
      <c r="H89" s="65"/>
      <c r="I89" s="66"/>
      <c r="J89" s="67"/>
      <c r="K89" s="67"/>
      <c r="L89" s="68"/>
      <c r="M89" s="67"/>
      <c r="N89" s="67"/>
      <c r="O89" s="67"/>
      <c r="P89" s="67"/>
    </row>
    <row r="90" spans="2:16" s="70" customFormat="1" ht="9">
      <c r="B90" s="125"/>
      <c r="C90" s="338"/>
      <c r="D90" s="335">
        <v>1856</v>
      </c>
      <c r="E90" s="336"/>
      <c r="F90" s="337">
        <v>2.5</v>
      </c>
      <c r="G90" s="65"/>
      <c r="H90" s="65"/>
      <c r="I90" s="66"/>
      <c r="J90" s="67"/>
      <c r="K90" s="67"/>
      <c r="L90" s="68"/>
      <c r="M90" s="67"/>
      <c r="N90" s="67"/>
      <c r="O90" s="67"/>
      <c r="P90" s="67"/>
    </row>
    <row r="91" spans="2:16" s="70" customFormat="1" ht="9">
      <c r="B91" s="125"/>
      <c r="C91" s="338"/>
      <c r="D91" s="335">
        <v>1857</v>
      </c>
      <c r="E91" s="336"/>
      <c r="F91" s="337">
        <v>2.5</v>
      </c>
      <c r="G91" s="65"/>
      <c r="H91" s="65"/>
      <c r="I91" s="66"/>
      <c r="J91" s="67"/>
      <c r="K91" s="67"/>
      <c r="L91" s="68"/>
      <c r="M91" s="67"/>
      <c r="N91" s="67"/>
      <c r="O91" s="67"/>
      <c r="P91" s="67"/>
    </row>
    <row r="92" spans="2:16" s="70" customFormat="1" ht="9">
      <c r="B92" s="125"/>
      <c r="C92" s="338"/>
      <c r="D92" s="335">
        <v>1858</v>
      </c>
      <c r="E92" s="336"/>
      <c r="F92" s="337">
        <v>2.5</v>
      </c>
      <c r="G92" s="65"/>
      <c r="H92" s="65"/>
      <c r="I92" s="66"/>
      <c r="J92" s="67"/>
      <c r="K92" s="67"/>
      <c r="L92" s="68"/>
      <c r="M92" s="67"/>
      <c r="N92" s="67"/>
      <c r="O92" s="67"/>
      <c r="P92" s="67"/>
    </row>
    <row r="93" spans="2:16" s="70" customFormat="1" ht="9">
      <c r="B93" s="125"/>
      <c r="C93" s="338"/>
      <c r="D93" s="335">
        <v>1859</v>
      </c>
      <c r="E93" s="336"/>
      <c r="F93" s="337">
        <v>2.5</v>
      </c>
      <c r="G93" s="65"/>
      <c r="H93" s="65"/>
      <c r="I93" s="66"/>
      <c r="J93" s="67"/>
      <c r="K93" s="67"/>
      <c r="L93" s="68"/>
      <c r="M93" s="67"/>
      <c r="N93" s="67"/>
      <c r="O93" s="67"/>
      <c r="P93" s="67"/>
    </row>
    <row r="94" spans="3:6" ht="9">
      <c r="C94" s="338"/>
      <c r="D94" s="335">
        <v>1860</v>
      </c>
      <c r="E94" s="336"/>
      <c r="F94" s="337">
        <v>2.625</v>
      </c>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headerFooter>
    <oddFooter>&amp;C&amp;"Garamond,Standard"&amp;10T 51</oddFooter>
  </headerFooter>
  <rowBreaks count="1" manualBreakCount="1">
    <brk id="52" min="1" max="8" man="1"/>
  </rowBreaks>
</worksheet>
</file>

<file path=xl/worksheets/sheet7.xml><?xml version="1.0" encoding="utf-8"?>
<worksheet xmlns="http://schemas.openxmlformats.org/spreadsheetml/2006/main" xmlns:r="http://schemas.openxmlformats.org/officeDocument/2006/relationships">
  <dimension ref="A2:Q93"/>
  <sheetViews>
    <sheetView showZeros="0" zoomScale="145" zoomScaleNormal="145" zoomScaleSheetLayoutView="145" zoomScalePageLayoutView="0" workbookViewId="0" topLeftCell="A36">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1855</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1855</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199412.4079</v>
      </c>
      <c r="E10" s="92" t="s">
        <v>24</v>
      </c>
      <c r="F10" s="22" t="s">
        <v>77</v>
      </c>
      <c r="G10" s="93">
        <v>352381</v>
      </c>
      <c r="H10" s="94">
        <v>587301</v>
      </c>
      <c r="I10" s="95"/>
      <c r="J10" s="96"/>
      <c r="L10" s="68"/>
    </row>
    <row r="11" spans="2:12" s="67" customFormat="1" ht="10.5" customHeight="1">
      <c r="B11" s="89">
        <v>2</v>
      </c>
      <c r="C11" s="90" t="s">
        <v>38</v>
      </c>
      <c r="D11" s="91">
        <f t="shared" si="0"/>
        <v>6629.518499999999</v>
      </c>
      <c r="E11" s="92" t="s">
        <v>24</v>
      </c>
      <c r="F11" s="22" t="s">
        <v>77</v>
      </c>
      <c r="G11" s="97">
        <v>11715</v>
      </c>
      <c r="H11" s="98">
        <v>14644</v>
      </c>
      <c r="I11" s="66"/>
      <c r="L11" s="68"/>
    </row>
    <row r="12" spans="2:12" s="67" customFormat="1" ht="10.5" customHeight="1">
      <c r="B12" s="89">
        <v>3</v>
      </c>
      <c r="C12" s="90" t="s">
        <v>5</v>
      </c>
      <c r="D12" s="91">
        <f t="shared" si="0"/>
        <v>75.83059999999999</v>
      </c>
      <c r="E12" s="92" t="s">
        <v>24</v>
      </c>
      <c r="F12" s="22" t="s">
        <v>77</v>
      </c>
      <c r="G12" s="97">
        <v>134</v>
      </c>
      <c r="H12" s="98">
        <v>89</v>
      </c>
      <c r="I12" s="66"/>
      <c r="L12" s="68"/>
    </row>
    <row r="13" spans="2:12" s="67" customFormat="1" ht="10.5" customHeight="1">
      <c r="B13" s="89">
        <v>4</v>
      </c>
      <c r="C13" s="90" t="s">
        <v>10</v>
      </c>
      <c r="D13" s="91">
        <f t="shared" si="0"/>
        <v>1.1318</v>
      </c>
      <c r="E13" s="92" t="s">
        <v>24</v>
      </c>
      <c r="F13" s="22" t="s">
        <v>77</v>
      </c>
      <c r="G13" s="97">
        <v>2</v>
      </c>
      <c r="H13" s="98">
        <v>1</v>
      </c>
      <c r="I13" s="66"/>
      <c r="L13" s="68"/>
    </row>
    <row r="14" spans="2:12" s="67" customFormat="1" ht="10.5" customHeight="1">
      <c r="B14" s="89">
        <v>5</v>
      </c>
      <c r="C14" s="90" t="s">
        <v>4</v>
      </c>
      <c r="D14" s="91">
        <f t="shared" si="0"/>
        <v>265939.61189999996</v>
      </c>
      <c r="E14" s="92" t="s">
        <v>24</v>
      </c>
      <c r="F14" s="22" t="s">
        <v>77</v>
      </c>
      <c r="G14" s="97">
        <v>469941</v>
      </c>
      <c r="H14" s="98">
        <v>355512</v>
      </c>
      <c r="I14" s="96"/>
      <c r="L14" s="68"/>
    </row>
    <row r="15" spans="2:12" s="67" customFormat="1" ht="10.5" customHeight="1">
      <c r="B15" s="89">
        <v>6</v>
      </c>
      <c r="C15" s="90" t="s">
        <v>6</v>
      </c>
      <c r="D15" s="91">
        <f t="shared" si="0"/>
        <v>6731.380499999999</v>
      </c>
      <c r="E15" s="92" t="s">
        <v>24</v>
      </c>
      <c r="F15" s="22" t="s">
        <v>77</v>
      </c>
      <c r="G15" s="97">
        <v>11895</v>
      </c>
      <c r="H15" s="98">
        <v>3962</v>
      </c>
      <c r="I15" s="96"/>
      <c r="L15" s="68"/>
    </row>
    <row r="16" spans="2:12" s="67" customFormat="1" ht="10.5" customHeight="1">
      <c r="B16" s="89">
        <v>7</v>
      </c>
      <c r="C16" s="90" t="s">
        <v>426</v>
      </c>
      <c r="D16" s="91"/>
      <c r="E16" s="92"/>
      <c r="F16" s="22" t="s">
        <v>0</v>
      </c>
      <c r="G16" s="97">
        <v>91480</v>
      </c>
      <c r="H16" s="98">
        <v>686100</v>
      </c>
      <c r="I16" s="66"/>
      <c r="L16" s="68"/>
    </row>
    <row r="17" spans="2:12" s="67" customFormat="1" ht="10.5" customHeight="1">
      <c r="B17" s="89">
        <v>8</v>
      </c>
      <c r="C17" s="90" t="s">
        <v>40</v>
      </c>
      <c r="D17" s="91"/>
      <c r="E17" s="92"/>
      <c r="F17" s="22" t="s">
        <v>0</v>
      </c>
      <c r="G17" s="97">
        <v>120656</v>
      </c>
      <c r="H17" s="98">
        <v>159624</v>
      </c>
      <c r="I17" s="66"/>
      <c r="L17" s="68"/>
    </row>
    <row r="18" spans="2:12" s="67" customFormat="1" ht="10.5" customHeight="1">
      <c r="B18" s="89">
        <v>9</v>
      </c>
      <c r="C18" s="90" t="s">
        <v>41</v>
      </c>
      <c r="D18" s="91"/>
      <c r="E18" s="92"/>
      <c r="F18" s="22" t="s">
        <v>0</v>
      </c>
      <c r="G18" s="97">
        <v>28254</v>
      </c>
      <c r="H18" s="98">
        <v>14127</v>
      </c>
      <c r="I18" s="66"/>
      <c r="L18" s="68"/>
    </row>
    <row r="19" spans="2:12" s="67" customFormat="1" ht="10.5" customHeight="1">
      <c r="B19" s="89">
        <v>10</v>
      </c>
      <c r="C19" s="90" t="s">
        <v>42</v>
      </c>
      <c r="D19" s="91"/>
      <c r="E19" s="92"/>
      <c r="F19" s="22" t="s">
        <v>0</v>
      </c>
      <c r="G19" s="97">
        <v>35392</v>
      </c>
      <c r="H19" s="98">
        <v>11797</v>
      </c>
      <c r="I19" s="66"/>
      <c r="L19" s="68"/>
    </row>
    <row r="20" spans="2:12" s="67" customFormat="1" ht="10.5" customHeight="1">
      <c r="B20" s="89">
        <v>11</v>
      </c>
      <c r="C20" s="90" t="s">
        <v>43</v>
      </c>
      <c r="D20" s="91"/>
      <c r="E20" s="92"/>
      <c r="F20" s="22" t="s">
        <v>0</v>
      </c>
      <c r="G20" s="97">
        <v>6967</v>
      </c>
      <c r="H20" s="98">
        <v>6967</v>
      </c>
      <c r="I20" s="66"/>
      <c r="L20" s="68"/>
    </row>
    <row r="21" spans="2:12" s="67" customFormat="1" ht="10.5" customHeight="1">
      <c r="B21" s="89">
        <v>12</v>
      </c>
      <c r="C21" s="90" t="s">
        <v>44</v>
      </c>
      <c r="D21" s="91"/>
      <c r="E21" s="92"/>
      <c r="F21" s="22" t="s">
        <v>0</v>
      </c>
      <c r="G21" s="97">
        <v>76637</v>
      </c>
      <c r="H21" s="98">
        <v>153276</v>
      </c>
      <c r="I21" s="66"/>
      <c r="L21" s="68"/>
    </row>
    <row r="22" spans="2:12" s="67" customFormat="1" ht="22.5" customHeight="1">
      <c r="B22" s="89">
        <v>13</v>
      </c>
      <c r="C22" s="90" t="s">
        <v>45</v>
      </c>
      <c r="D22" s="91">
        <f>G22*56.001</f>
        <v>391390.989</v>
      </c>
      <c r="E22" s="92" t="s">
        <v>25</v>
      </c>
      <c r="F22" s="22" t="s">
        <v>78</v>
      </c>
      <c r="G22" s="97">
        <v>6989</v>
      </c>
      <c r="H22" s="98">
        <v>18289</v>
      </c>
      <c r="I22" s="66"/>
      <c r="L22" s="68"/>
    </row>
    <row r="23" spans="2:12" s="67" customFormat="1" ht="10.5" customHeight="1">
      <c r="B23" s="89">
        <v>14</v>
      </c>
      <c r="C23" s="90" t="s">
        <v>46</v>
      </c>
      <c r="D23" s="91"/>
      <c r="E23" s="92"/>
      <c r="F23" s="22" t="s">
        <v>0</v>
      </c>
      <c r="G23" s="97">
        <v>254944</v>
      </c>
      <c r="H23" s="98">
        <v>25495</v>
      </c>
      <c r="I23" s="66"/>
      <c r="L23" s="68"/>
    </row>
    <row r="24" spans="2:12" s="67" customFormat="1" ht="10.5" customHeight="1">
      <c r="B24" s="89">
        <v>15</v>
      </c>
      <c r="C24" s="90" t="s">
        <v>11</v>
      </c>
      <c r="D24" s="99">
        <f>G24*2</f>
        <v>974442</v>
      </c>
      <c r="E24" s="92" t="s">
        <v>29</v>
      </c>
      <c r="F24" s="22" t="s">
        <v>79</v>
      </c>
      <c r="G24" s="97">
        <v>487221</v>
      </c>
      <c r="H24" s="98">
        <v>16241</v>
      </c>
      <c r="I24" s="96"/>
      <c r="L24" s="68"/>
    </row>
    <row r="25" spans="2:12" s="67" customFormat="1" ht="10.5" customHeight="1">
      <c r="B25" s="89">
        <v>16</v>
      </c>
      <c r="C25" s="90" t="s">
        <v>12</v>
      </c>
      <c r="D25" s="91"/>
      <c r="E25" s="92"/>
      <c r="F25" s="22" t="s">
        <v>0</v>
      </c>
      <c r="G25" s="97">
        <v>888</v>
      </c>
      <c r="H25" s="98">
        <v>1776</v>
      </c>
      <c r="I25" s="66"/>
      <c r="L25" s="68"/>
    </row>
    <row r="26" spans="2:12" s="67" customFormat="1" ht="10.5" customHeight="1">
      <c r="B26" s="89">
        <v>17</v>
      </c>
      <c r="C26" s="90" t="s">
        <v>47</v>
      </c>
      <c r="D26" s="91"/>
      <c r="E26" s="92"/>
      <c r="F26" s="22" t="s">
        <v>0</v>
      </c>
      <c r="G26" s="97">
        <v>706</v>
      </c>
      <c r="H26" s="98">
        <v>1058</v>
      </c>
      <c r="I26" s="66"/>
      <c r="L26" s="68"/>
    </row>
    <row r="27" spans="2:12" s="67" customFormat="1" ht="10.5" customHeight="1">
      <c r="B27" s="89">
        <v>18</v>
      </c>
      <c r="C27" s="90" t="s">
        <v>48</v>
      </c>
      <c r="D27" s="99"/>
      <c r="E27" s="92"/>
      <c r="F27" s="22" t="s">
        <v>0</v>
      </c>
      <c r="G27" s="97">
        <v>4081</v>
      </c>
      <c r="H27" s="98">
        <v>2040</v>
      </c>
      <c r="I27" s="66"/>
      <c r="L27" s="68"/>
    </row>
    <row r="28" spans="2:12" s="67" customFormat="1" ht="10.5" customHeight="1">
      <c r="B28" s="89">
        <v>19</v>
      </c>
      <c r="C28" s="90" t="s">
        <v>1</v>
      </c>
      <c r="D28" s="91"/>
      <c r="E28" s="92"/>
      <c r="F28" s="22" t="s">
        <v>0</v>
      </c>
      <c r="G28" s="97">
        <v>116937</v>
      </c>
      <c r="H28" s="98">
        <v>11694</v>
      </c>
      <c r="I28" s="66"/>
      <c r="L28" s="68"/>
    </row>
    <row r="29" spans="2:12" s="67" customFormat="1" ht="10.5" customHeight="1">
      <c r="B29" s="89">
        <v>20</v>
      </c>
      <c r="C29" s="90" t="s">
        <v>14</v>
      </c>
      <c r="D29" s="91">
        <f>G29*56.001</f>
        <v>2800.0499999999997</v>
      </c>
      <c r="E29" s="92" t="s">
        <v>25</v>
      </c>
      <c r="F29" s="22" t="s">
        <v>78</v>
      </c>
      <c r="G29" s="97">
        <v>50</v>
      </c>
      <c r="H29" s="98">
        <v>100</v>
      </c>
      <c r="I29" s="66"/>
      <c r="L29" s="68"/>
    </row>
    <row r="30" spans="2:12" s="67" customFormat="1" ht="10.5" customHeight="1">
      <c r="B30" s="89">
        <v>21</v>
      </c>
      <c r="C30" s="90" t="s">
        <v>15</v>
      </c>
      <c r="D30" s="91"/>
      <c r="E30" s="92"/>
      <c r="F30" s="22" t="s">
        <v>0</v>
      </c>
      <c r="G30" s="97">
        <v>30557</v>
      </c>
      <c r="H30" s="98">
        <v>6112</v>
      </c>
      <c r="I30" s="66"/>
      <c r="L30" s="68"/>
    </row>
    <row r="31" spans="2:12" s="67" customFormat="1" ht="22.5" customHeight="1">
      <c r="B31" s="89">
        <v>22</v>
      </c>
      <c r="C31" s="90" t="s">
        <v>49</v>
      </c>
      <c r="D31" s="91"/>
      <c r="E31" s="92"/>
      <c r="F31" s="22" t="s">
        <v>0</v>
      </c>
      <c r="G31" s="97">
        <v>52501</v>
      </c>
      <c r="H31" s="98">
        <v>2981</v>
      </c>
      <c r="I31" s="66"/>
      <c r="L31" s="68"/>
    </row>
    <row r="32" spans="2:12" s="67" customFormat="1" ht="10.5" customHeight="1">
      <c r="B32" s="89">
        <v>23</v>
      </c>
      <c r="C32" s="90" t="s">
        <v>50</v>
      </c>
      <c r="D32" s="91"/>
      <c r="E32" s="92"/>
      <c r="F32" s="22" t="s">
        <v>0</v>
      </c>
      <c r="G32" s="97">
        <v>9529</v>
      </c>
      <c r="H32" s="98">
        <v>318</v>
      </c>
      <c r="I32" s="66"/>
      <c r="L32" s="68"/>
    </row>
    <row r="33" spans="2:12" s="67" customFormat="1" ht="22.5" customHeight="1">
      <c r="B33" s="89">
        <v>24</v>
      </c>
      <c r="C33" s="90" t="s">
        <v>51</v>
      </c>
      <c r="D33" s="99">
        <f>G33*12</f>
        <v>36864</v>
      </c>
      <c r="E33" s="92" t="s">
        <v>29</v>
      </c>
      <c r="F33" s="22" t="s">
        <v>194</v>
      </c>
      <c r="G33" s="97">
        <v>3072</v>
      </c>
      <c r="H33" s="98">
        <v>102</v>
      </c>
      <c r="I33" s="66"/>
      <c r="L33" s="68"/>
    </row>
    <row r="34" spans="2:12" s="67" customFormat="1" ht="30" customHeight="1">
      <c r="B34" s="89">
        <v>25</v>
      </c>
      <c r="C34" s="100" t="s">
        <v>52</v>
      </c>
      <c r="D34" s="91">
        <f>G34*56.001</f>
        <v>462568.26</v>
      </c>
      <c r="E34" s="92" t="s">
        <v>25</v>
      </c>
      <c r="F34" s="101" t="s">
        <v>78</v>
      </c>
      <c r="G34" s="102">
        <v>8260</v>
      </c>
      <c r="H34" s="103">
        <v>16522</v>
      </c>
      <c r="I34" s="66"/>
      <c r="L34" s="68"/>
    </row>
    <row r="35" spans="2:12" s="67" customFormat="1" ht="41.25" customHeight="1">
      <c r="B35" s="89">
        <v>26</v>
      </c>
      <c r="C35" s="100" t="s">
        <v>53</v>
      </c>
      <c r="D35" s="91">
        <f>G35*56.001</f>
        <v>331301.91599999997</v>
      </c>
      <c r="E35" s="92" t="s">
        <v>25</v>
      </c>
      <c r="F35" s="101" t="s">
        <v>78</v>
      </c>
      <c r="G35" s="102">
        <v>5916</v>
      </c>
      <c r="H35" s="103">
        <v>3943</v>
      </c>
      <c r="I35" s="66"/>
      <c r="L35" s="68"/>
    </row>
    <row r="36" spans="2:12" s="67" customFormat="1" ht="10.5" customHeight="1">
      <c r="B36" s="89">
        <v>27</v>
      </c>
      <c r="C36" s="90" t="s">
        <v>17</v>
      </c>
      <c r="D36" s="91">
        <f>G36*56.001</f>
        <v>812686.512</v>
      </c>
      <c r="E36" s="92" t="s">
        <v>25</v>
      </c>
      <c r="F36" s="22" t="s">
        <v>78</v>
      </c>
      <c r="G36" s="97">
        <v>14512</v>
      </c>
      <c r="H36" s="98">
        <v>29024</v>
      </c>
      <c r="I36" s="66"/>
      <c r="L36" s="68"/>
    </row>
    <row r="37" spans="2:12" s="67" customFormat="1" ht="50.25" customHeight="1">
      <c r="B37" s="89">
        <v>28</v>
      </c>
      <c r="C37" s="90" t="s">
        <v>54</v>
      </c>
      <c r="D37" s="91">
        <f aca="true" t="shared" si="1" ref="D37:D50">G37*56.001</f>
        <v>62059860.191999994</v>
      </c>
      <c r="E37" s="92" t="s">
        <v>25</v>
      </c>
      <c r="F37" s="22" t="s">
        <v>78</v>
      </c>
      <c r="G37" s="97">
        <v>1108192</v>
      </c>
      <c r="H37" s="98">
        <v>369397</v>
      </c>
      <c r="I37" s="66"/>
      <c r="L37" s="68"/>
    </row>
    <row r="38" spans="2:12" s="67" customFormat="1" ht="22.5" customHeight="1">
      <c r="B38" s="89">
        <v>29</v>
      </c>
      <c r="C38" s="90" t="s">
        <v>55</v>
      </c>
      <c r="D38" s="91">
        <f t="shared" si="1"/>
        <v>17797509.807</v>
      </c>
      <c r="E38" s="92" t="s">
        <v>25</v>
      </c>
      <c r="F38" s="22" t="s">
        <v>78</v>
      </c>
      <c r="G38" s="97">
        <v>317807</v>
      </c>
      <c r="H38" s="98">
        <v>79451</v>
      </c>
      <c r="I38" s="66"/>
      <c r="L38" s="68"/>
    </row>
    <row r="39" spans="2:12" s="67" customFormat="1" ht="22.5" customHeight="1">
      <c r="B39" s="89">
        <v>30</v>
      </c>
      <c r="C39" s="90" t="s">
        <v>56</v>
      </c>
      <c r="D39" s="91">
        <f t="shared" si="1"/>
        <v>1477082.376</v>
      </c>
      <c r="E39" s="92" t="s">
        <v>25</v>
      </c>
      <c r="F39" s="22" t="s">
        <v>78</v>
      </c>
      <c r="G39" s="97">
        <v>26376</v>
      </c>
      <c r="H39" s="98">
        <v>7913</v>
      </c>
      <c r="I39" s="66"/>
      <c r="L39" s="68"/>
    </row>
    <row r="40" spans="2:12" s="67" customFormat="1" ht="10.5" customHeight="1">
      <c r="B40" s="89">
        <v>31</v>
      </c>
      <c r="C40" s="90" t="s">
        <v>16</v>
      </c>
      <c r="D40" s="91">
        <f t="shared" si="1"/>
        <v>23638750.112999998</v>
      </c>
      <c r="E40" s="92" t="s">
        <v>25</v>
      </c>
      <c r="F40" s="22" t="s">
        <v>78</v>
      </c>
      <c r="G40" s="97">
        <v>422113</v>
      </c>
      <c r="H40" s="98">
        <v>112561</v>
      </c>
      <c r="I40" s="104"/>
      <c r="L40" s="68"/>
    </row>
    <row r="41" spans="2:12" s="67" customFormat="1" ht="10.5" customHeight="1">
      <c r="B41" s="89">
        <v>32</v>
      </c>
      <c r="C41" s="90" t="s">
        <v>57</v>
      </c>
      <c r="D41" s="91">
        <f t="shared" si="1"/>
        <v>21964880.222999997</v>
      </c>
      <c r="E41" s="92" t="s">
        <v>25</v>
      </c>
      <c r="F41" s="22" t="s">
        <v>78</v>
      </c>
      <c r="G41" s="97">
        <v>392223</v>
      </c>
      <c r="H41" s="98">
        <v>39222</v>
      </c>
      <c r="I41" s="66"/>
      <c r="L41" s="68"/>
    </row>
    <row r="42" spans="2:12" s="67" customFormat="1" ht="10.5" customHeight="1">
      <c r="B42" s="89">
        <v>33</v>
      </c>
      <c r="C42" s="90" t="s">
        <v>58</v>
      </c>
      <c r="D42" s="91">
        <f t="shared" si="1"/>
        <v>19310992.833</v>
      </c>
      <c r="E42" s="92" t="s">
        <v>25</v>
      </c>
      <c r="F42" s="22" t="s">
        <v>78</v>
      </c>
      <c r="G42" s="97">
        <v>344833</v>
      </c>
      <c r="H42" s="98">
        <v>34484</v>
      </c>
      <c r="I42" s="66"/>
      <c r="L42" s="68"/>
    </row>
    <row r="43" spans="2:12" s="67" customFormat="1" ht="23.25" customHeight="1">
      <c r="B43" s="89">
        <v>34</v>
      </c>
      <c r="C43" s="90" t="s">
        <v>59</v>
      </c>
      <c r="D43" s="91">
        <f t="shared" si="1"/>
        <v>1541315.523</v>
      </c>
      <c r="E43" s="92" t="s">
        <v>25</v>
      </c>
      <c r="F43" s="22" t="s">
        <v>78</v>
      </c>
      <c r="G43" s="97">
        <v>27523</v>
      </c>
      <c r="H43" s="98">
        <v>5505</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11952741.438</v>
      </c>
      <c r="E45" s="92" t="s">
        <v>25</v>
      </c>
      <c r="F45" s="22" t="s">
        <v>78</v>
      </c>
      <c r="G45" s="97">
        <v>213438</v>
      </c>
      <c r="H45" s="98">
        <v>64031</v>
      </c>
      <c r="I45" s="66"/>
      <c r="L45" s="68"/>
    </row>
    <row r="46" spans="2:12" s="67" customFormat="1" ht="10.5" customHeight="1">
      <c r="B46" s="89">
        <v>37</v>
      </c>
      <c r="C46" s="90" t="s">
        <v>61</v>
      </c>
      <c r="D46" s="91">
        <f>G46*56.001</f>
        <v>745821.318</v>
      </c>
      <c r="E46" s="92" t="s">
        <v>25</v>
      </c>
      <c r="F46" s="22" t="s">
        <v>78</v>
      </c>
      <c r="G46" s="97">
        <v>13318</v>
      </c>
      <c r="H46" s="98">
        <v>7992</v>
      </c>
      <c r="I46" s="66"/>
      <c r="L46" s="68"/>
    </row>
    <row r="47" spans="2:12" s="67" customFormat="1" ht="22.5" customHeight="1">
      <c r="B47" s="89">
        <v>38</v>
      </c>
      <c r="C47" s="90" t="s">
        <v>62</v>
      </c>
      <c r="D47" s="91">
        <f t="shared" si="1"/>
        <v>2565853.818</v>
      </c>
      <c r="E47" s="92" t="s">
        <v>25</v>
      </c>
      <c r="F47" s="22" t="s">
        <v>78</v>
      </c>
      <c r="G47" s="97">
        <v>45818</v>
      </c>
      <c r="H47" s="98">
        <v>79723</v>
      </c>
      <c r="I47" s="66"/>
      <c r="L47" s="68"/>
    </row>
    <row r="48" spans="2:12" s="67" customFormat="1" ht="10.5" customHeight="1">
      <c r="B48" s="89">
        <v>39</v>
      </c>
      <c r="C48" s="90" t="s">
        <v>63</v>
      </c>
      <c r="D48" s="91">
        <f t="shared" si="1"/>
        <v>56057.001</v>
      </c>
      <c r="E48" s="92" t="s">
        <v>25</v>
      </c>
      <c r="F48" s="22" t="s">
        <v>78</v>
      </c>
      <c r="G48" s="97">
        <v>1001</v>
      </c>
      <c r="H48" s="98">
        <v>2135</v>
      </c>
      <c r="I48" s="66"/>
      <c r="L48" s="68"/>
    </row>
    <row r="49" spans="2:12" s="67" customFormat="1" ht="10.5" customHeight="1">
      <c r="B49" s="89">
        <v>40</v>
      </c>
      <c r="C49" s="90" t="s">
        <v>64</v>
      </c>
      <c r="D49" s="91">
        <f t="shared" si="1"/>
        <v>72969.303</v>
      </c>
      <c r="E49" s="92" t="s">
        <v>25</v>
      </c>
      <c r="F49" s="22" t="s">
        <v>78</v>
      </c>
      <c r="G49" s="97">
        <v>1303</v>
      </c>
      <c r="H49" s="98">
        <v>3366</v>
      </c>
      <c r="I49" s="96"/>
      <c r="L49" s="68"/>
    </row>
    <row r="50" spans="2:12" s="67" customFormat="1" ht="10.5" customHeight="1">
      <c r="B50" s="89">
        <v>41</v>
      </c>
      <c r="C50" s="90" t="s">
        <v>2</v>
      </c>
      <c r="D50" s="91">
        <f t="shared" si="1"/>
        <v>704772.585</v>
      </c>
      <c r="E50" s="92" t="s">
        <v>25</v>
      </c>
      <c r="F50" s="22" t="s">
        <v>78</v>
      </c>
      <c r="G50" s="97">
        <v>12585</v>
      </c>
      <c r="H50" s="98">
        <v>18878</v>
      </c>
      <c r="I50" s="66"/>
      <c r="L50" s="68"/>
    </row>
    <row r="51" spans="2:12" s="67" customFormat="1" ht="9.7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41333400</v>
      </c>
      <c r="E53" s="140" t="s">
        <v>29</v>
      </c>
      <c r="F53" s="35" t="s">
        <v>81</v>
      </c>
      <c r="G53" s="141">
        <v>413334</v>
      </c>
      <c r="H53" s="142">
        <v>41334</v>
      </c>
      <c r="I53" s="66"/>
      <c r="L53" s="68"/>
    </row>
    <row r="54" spans="2:12" s="67" customFormat="1" ht="22.5" customHeight="1">
      <c r="B54" s="89">
        <v>44</v>
      </c>
      <c r="C54" s="90" t="s">
        <v>65</v>
      </c>
      <c r="D54" s="91">
        <f aca="true" t="shared" si="2" ref="D54:D62">G54*56.001</f>
        <v>45696.816</v>
      </c>
      <c r="E54" s="92" t="s">
        <v>25</v>
      </c>
      <c r="F54" s="22" t="s">
        <v>78</v>
      </c>
      <c r="G54" s="97">
        <v>816</v>
      </c>
      <c r="H54" s="98">
        <v>2041</v>
      </c>
      <c r="I54" s="66"/>
      <c r="L54" s="68"/>
    </row>
    <row r="55" spans="2:12" s="67" customFormat="1" ht="22.5" customHeight="1">
      <c r="B55" s="89">
        <v>45</v>
      </c>
      <c r="C55" s="90" t="s">
        <v>92</v>
      </c>
      <c r="D55" s="91">
        <f t="shared" si="2"/>
        <v>2365650.243</v>
      </c>
      <c r="E55" s="92" t="s">
        <v>25</v>
      </c>
      <c r="F55" s="22" t="s">
        <v>78</v>
      </c>
      <c r="G55" s="97">
        <v>42243</v>
      </c>
      <c r="H55" s="98">
        <v>47050</v>
      </c>
      <c r="I55" s="66"/>
      <c r="L55" s="68"/>
    </row>
    <row r="56" spans="2:12" s="67" customFormat="1" ht="10.5" customHeight="1">
      <c r="B56" s="89">
        <v>46</v>
      </c>
      <c r="C56" s="90" t="s">
        <v>479</v>
      </c>
      <c r="D56" s="351">
        <f>G56*6.820992</f>
        <v>691034.69952</v>
      </c>
      <c r="E56" s="349" t="s">
        <v>31</v>
      </c>
      <c r="F56" s="347" t="s">
        <v>82</v>
      </c>
      <c r="G56" s="343">
        <v>101310</v>
      </c>
      <c r="H56" s="345">
        <v>84407</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6656278.859999999</v>
      </c>
      <c r="E58" s="92" t="s">
        <v>25</v>
      </c>
      <c r="F58" s="22" t="s">
        <v>78</v>
      </c>
      <c r="G58" s="97">
        <v>118860</v>
      </c>
      <c r="H58" s="98">
        <v>7924</v>
      </c>
      <c r="I58" s="96"/>
      <c r="L58" s="68"/>
    </row>
    <row r="59" spans="2:12" s="67" customFormat="1" ht="10.5" customHeight="1">
      <c r="B59" s="89">
        <v>49</v>
      </c>
      <c r="C59" s="90" t="s">
        <v>8</v>
      </c>
      <c r="D59" s="91">
        <f t="shared" si="2"/>
        <v>91688645.26799999</v>
      </c>
      <c r="E59" s="92" t="s">
        <v>25</v>
      </c>
      <c r="F59" s="22" t="s">
        <v>78</v>
      </c>
      <c r="G59" s="97">
        <v>1637268</v>
      </c>
      <c r="H59" s="98">
        <v>27287</v>
      </c>
      <c r="I59" s="66"/>
      <c r="L59" s="68"/>
    </row>
    <row r="60" spans="2:12" s="67" customFormat="1" ht="23.25" customHeight="1">
      <c r="B60" s="89">
        <v>50</v>
      </c>
      <c r="C60" s="90" t="s">
        <v>427</v>
      </c>
      <c r="D60" s="91">
        <f t="shared" si="2"/>
        <v>159938.856</v>
      </c>
      <c r="E60" s="92" t="s">
        <v>25</v>
      </c>
      <c r="F60" s="22" t="s">
        <v>78</v>
      </c>
      <c r="G60" s="97">
        <v>2856</v>
      </c>
      <c r="H60" s="98">
        <v>1190</v>
      </c>
      <c r="I60" s="66"/>
      <c r="L60" s="68"/>
    </row>
    <row r="61" spans="2:12" s="67" customFormat="1" ht="10.5" customHeight="1">
      <c r="B61" s="89">
        <v>51</v>
      </c>
      <c r="C61" s="90" t="s">
        <v>67</v>
      </c>
      <c r="D61" s="91">
        <f t="shared" si="2"/>
        <v>131490.348</v>
      </c>
      <c r="E61" s="92" t="s">
        <v>25</v>
      </c>
      <c r="F61" s="22" t="s">
        <v>78</v>
      </c>
      <c r="G61" s="97">
        <v>2348</v>
      </c>
      <c r="H61" s="98">
        <v>1331</v>
      </c>
      <c r="I61" s="66"/>
      <c r="L61" s="68"/>
    </row>
    <row r="62" spans="2:12" s="67" customFormat="1" ht="10.5" customHeight="1">
      <c r="B62" s="89">
        <v>52</v>
      </c>
      <c r="C62" s="90" t="s">
        <v>68</v>
      </c>
      <c r="D62" s="91">
        <f t="shared" si="2"/>
        <v>286445.115</v>
      </c>
      <c r="E62" s="92" t="s">
        <v>25</v>
      </c>
      <c r="F62" s="22" t="s">
        <v>78</v>
      </c>
      <c r="G62" s="97">
        <v>5115</v>
      </c>
      <c r="H62" s="98">
        <v>341</v>
      </c>
      <c r="I62" s="66"/>
      <c r="L62" s="68"/>
    </row>
    <row r="63" spans="2:12" s="67" customFormat="1" ht="10.5" customHeight="1">
      <c r="B63" s="89">
        <v>53</v>
      </c>
      <c r="C63" s="90" t="s">
        <v>69</v>
      </c>
      <c r="D63" s="99">
        <f>G63*1000</f>
        <v>38637000</v>
      </c>
      <c r="E63" s="92" t="s">
        <v>29</v>
      </c>
      <c r="F63" s="22" t="s">
        <v>83</v>
      </c>
      <c r="G63" s="97">
        <v>38637</v>
      </c>
      <c r="H63" s="98">
        <v>50229</v>
      </c>
      <c r="I63" s="66"/>
      <c r="L63" s="68"/>
    </row>
    <row r="64" spans="2:12" s="67" customFormat="1" ht="10.5" customHeight="1">
      <c r="B64" s="89">
        <v>54</v>
      </c>
      <c r="C64" s="90" t="s">
        <v>70</v>
      </c>
      <c r="D64" s="91">
        <f>G64*56.001</f>
        <v>370838.622</v>
      </c>
      <c r="E64" s="92" t="s">
        <v>25</v>
      </c>
      <c r="F64" s="22" t="s">
        <v>78</v>
      </c>
      <c r="G64" s="97">
        <v>6622</v>
      </c>
      <c r="H64" s="98">
        <v>442</v>
      </c>
      <c r="I64" s="66"/>
      <c r="L64" s="68"/>
    </row>
    <row r="65" spans="2:12" s="67" customFormat="1" ht="10.5" customHeight="1">
      <c r="B65" s="89">
        <v>55</v>
      </c>
      <c r="C65" s="90" t="s">
        <v>20</v>
      </c>
      <c r="D65" s="91">
        <f>G65*6.820992</f>
        <v>17352.603648</v>
      </c>
      <c r="E65" s="92" t="s">
        <v>31</v>
      </c>
      <c r="F65" s="22" t="s">
        <v>36</v>
      </c>
      <c r="G65" s="97">
        <v>2544</v>
      </c>
      <c r="H65" s="98">
        <v>9157</v>
      </c>
      <c r="I65" s="66"/>
      <c r="L65" s="68"/>
    </row>
    <row r="66" spans="2:12" s="67" customFormat="1" ht="10.5" customHeight="1">
      <c r="B66" s="89">
        <v>56</v>
      </c>
      <c r="C66" s="90" t="s">
        <v>21</v>
      </c>
      <c r="D66" s="99">
        <f>G66*100</f>
        <v>117100</v>
      </c>
      <c r="E66" s="92" t="s">
        <v>29</v>
      </c>
      <c r="F66" s="22" t="s">
        <v>84</v>
      </c>
      <c r="G66" s="97">
        <v>1171</v>
      </c>
      <c r="H66" s="98">
        <v>868</v>
      </c>
      <c r="I66" s="66"/>
      <c r="L66" s="68"/>
    </row>
    <row r="67" spans="2:12" s="67" customFormat="1" ht="10.5" customHeight="1">
      <c r="B67" s="89">
        <v>57</v>
      </c>
      <c r="C67" s="90" t="s">
        <v>22</v>
      </c>
      <c r="D67" s="91"/>
      <c r="E67" s="92"/>
      <c r="F67" s="22" t="s">
        <v>34</v>
      </c>
      <c r="G67" s="97">
        <v>70937</v>
      </c>
      <c r="H67" s="98">
        <v>4669</v>
      </c>
      <c r="I67" s="66"/>
      <c r="L67" s="68"/>
    </row>
    <row r="68" spans="2:12" s="67" customFormat="1" ht="10.5" customHeight="1">
      <c r="B68" s="89">
        <v>58</v>
      </c>
      <c r="C68" s="90" t="s">
        <v>23</v>
      </c>
      <c r="D68" s="91"/>
      <c r="E68" s="92"/>
      <c r="F68" s="22" t="s">
        <v>34</v>
      </c>
      <c r="G68" s="97">
        <v>14730</v>
      </c>
      <c r="H68" s="98">
        <v>4419</v>
      </c>
      <c r="I68" s="96"/>
      <c r="L68" s="68"/>
    </row>
    <row r="69" spans="2:12" s="67" customFormat="1" ht="10.5" customHeight="1">
      <c r="B69" s="89">
        <v>59</v>
      </c>
      <c r="C69" s="105" t="s">
        <v>35</v>
      </c>
      <c r="D69" s="106">
        <f>G69*56.001</f>
        <v>1352984.16</v>
      </c>
      <c r="E69" s="107" t="s">
        <v>25</v>
      </c>
      <c r="F69" s="108" t="s">
        <v>78</v>
      </c>
      <c r="G69" s="109">
        <v>24160</v>
      </c>
      <c r="H69" s="110">
        <v>1611</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3238053</v>
      </c>
      <c r="I71" s="6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425855</v>
      </c>
      <c r="I74" s="66"/>
      <c r="L74" s="68"/>
    </row>
    <row r="75" spans="2:12" s="67" customFormat="1" ht="12" customHeight="1">
      <c r="B75" s="89"/>
      <c r="C75" s="70" t="s">
        <v>87</v>
      </c>
      <c r="D75" s="56"/>
      <c r="E75" s="118"/>
      <c r="F75" s="119"/>
      <c r="G75" s="116"/>
      <c r="H75" s="121">
        <v>154454</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3818362</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6.75" customHeight="1">
      <c r="B81" s="125"/>
      <c r="C81" s="339" t="s">
        <v>473</v>
      </c>
      <c r="D81" s="339"/>
      <c r="E81" s="339"/>
      <c r="F81" s="339"/>
      <c r="G81" s="339"/>
      <c r="H81" s="339"/>
      <c r="I81" s="66"/>
      <c r="L81" s="68"/>
    </row>
    <row r="82" spans="2:12" s="67" customFormat="1" ht="11.25" customHeight="1">
      <c r="B82" s="125"/>
      <c r="I82" s="66"/>
      <c r="L82" s="68"/>
    </row>
    <row r="83" spans="2:10" s="5" customFormat="1" ht="25.5" customHeight="1">
      <c r="B83" s="51"/>
      <c r="C83" s="360"/>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8.xml><?xml version="1.0" encoding="utf-8"?>
<worksheet xmlns="http://schemas.openxmlformats.org/spreadsheetml/2006/main" xmlns:r="http://schemas.openxmlformats.org/officeDocument/2006/relationships">
  <dimension ref="A2:Q93"/>
  <sheetViews>
    <sheetView showZeros="0" zoomScaleSheetLayoutView="175" zoomScalePageLayoutView="0" workbookViewId="0" topLeftCell="A31">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1856</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1856</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175031.17229999998</v>
      </c>
      <c r="E10" s="92" t="s">
        <v>24</v>
      </c>
      <c r="F10" s="22" t="s">
        <v>77</v>
      </c>
      <c r="G10" s="93">
        <v>309297</v>
      </c>
      <c r="H10" s="94">
        <v>515496</v>
      </c>
      <c r="I10" s="95"/>
      <c r="J10" s="96"/>
      <c r="L10" s="68"/>
    </row>
    <row r="11" spans="2:12" s="67" customFormat="1" ht="10.5" customHeight="1">
      <c r="B11" s="89">
        <v>2</v>
      </c>
      <c r="C11" s="90" t="s">
        <v>38</v>
      </c>
      <c r="D11" s="91">
        <f t="shared" si="0"/>
        <v>8128.5876</v>
      </c>
      <c r="E11" s="92" t="s">
        <v>24</v>
      </c>
      <c r="F11" s="22" t="s">
        <v>77</v>
      </c>
      <c r="G11" s="97">
        <v>14364</v>
      </c>
      <c r="H11" s="98">
        <v>17956</v>
      </c>
      <c r="I11" s="66"/>
      <c r="L11" s="68"/>
    </row>
    <row r="12" spans="2:12" s="67" customFormat="1" ht="10.5" customHeight="1">
      <c r="B12" s="89">
        <v>3</v>
      </c>
      <c r="C12" s="90" t="s">
        <v>5</v>
      </c>
      <c r="D12" s="91">
        <f t="shared" si="0"/>
        <v>264.84119999999996</v>
      </c>
      <c r="E12" s="92" t="s">
        <v>24</v>
      </c>
      <c r="F12" s="22" t="s">
        <v>77</v>
      </c>
      <c r="G12" s="97">
        <v>468</v>
      </c>
      <c r="H12" s="98">
        <v>312</v>
      </c>
      <c r="I12" s="66"/>
      <c r="L12" s="68"/>
    </row>
    <row r="13" spans="2:12" s="67" customFormat="1" ht="10.5" customHeight="1">
      <c r="B13" s="89">
        <v>4</v>
      </c>
      <c r="C13" s="90" t="s">
        <v>10</v>
      </c>
      <c r="D13" s="91">
        <f t="shared" si="0"/>
        <v>6.2249</v>
      </c>
      <c r="E13" s="92" t="s">
        <v>24</v>
      </c>
      <c r="F13" s="22" t="s">
        <v>77</v>
      </c>
      <c r="G13" s="97">
        <v>11</v>
      </c>
      <c r="H13" s="98">
        <v>7</v>
      </c>
      <c r="I13" s="66"/>
      <c r="L13" s="68"/>
    </row>
    <row r="14" spans="2:12" s="67" customFormat="1" ht="10.5" customHeight="1">
      <c r="B14" s="89">
        <v>5</v>
      </c>
      <c r="C14" s="90" t="s">
        <v>4</v>
      </c>
      <c r="D14" s="91">
        <f t="shared" si="0"/>
        <v>330448.25059999997</v>
      </c>
      <c r="E14" s="92" t="s">
        <v>24</v>
      </c>
      <c r="F14" s="22" t="s">
        <v>77</v>
      </c>
      <c r="G14" s="97">
        <v>583934</v>
      </c>
      <c r="H14" s="98">
        <v>442816</v>
      </c>
      <c r="I14" s="96"/>
      <c r="L14" s="68"/>
    </row>
    <row r="15" spans="2:12" s="67" customFormat="1" ht="10.5" customHeight="1">
      <c r="B15" s="89">
        <v>6</v>
      </c>
      <c r="C15" s="90" t="s">
        <v>6</v>
      </c>
      <c r="D15" s="91">
        <f t="shared" si="0"/>
        <v>7052.2458</v>
      </c>
      <c r="E15" s="92" t="s">
        <v>24</v>
      </c>
      <c r="F15" s="22" t="s">
        <v>77</v>
      </c>
      <c r="G15" s="97">
        <v>12462</v>
      </c>
      <c r="H15" s="98">
        <v>4154</v>
      </c>
      <c r="I15" s="96"/>
      <c r="L15" s="68"/>
    </row>
    <row r="16" spans="2:12" s="67" customFormat="1" ht="10.5" customHeight="1">
      <c r="B16" s="89">
        <v>7</v>
      </c>
      <c r="C16" s="90" t="s">
        <v>426</v>
      </c>
      <c r="D16" s="91"/>
      <c r="E16" s="92"/>
      <c r="F16" s="22" t="s">
        <v>0</v>
      </c>
      <c r="G16" s="97">
        <v>93888</v>
      </c>
      <c r="H16" s="98">
        <v>704160</v>
      </c>
      <c r="I16" s="66"/>
      <c r="L16" s="68"/>
    </row>
    <row r="17" spans="2:12" s="67" customFormat="1" ht="10.5" customHeight="1">
      <c r="B17" s="89">
        <v>8</v>
      </c>
      <c r="C17" s="90" t="s">
        <v>40</v>
      </c>
      <c r="D17" s="91"/>
      <c r="E17" s="92"/>
      <c r="F17" s="22" t="s">
        <v>0</v>
      </c>
      <c r="G17" s="97">
        <v>129425</v>
      </c>
      <c r="H17" s="98">
        <v>171292</v>
      </c>
      <c r="I17" s="66"/>
      <c r="L17" s="68"/>
    </row>
    <row r="18" spans="2:12" s="67" customFormat="1" ht="10.5" customHeight="1">
      <c r="B18" s="89">
        <v>9</v>
      </c>
      <c r="C18" s="90" t="s">
        <v>41</v>
      </c>
      <c r="D18" s="91"/>
      <c r="E18" s="92"/>
      <c r="F18" s="22" t="s">
        <v>0</v>
      </c>
      <c r="G18" s="97">
        <v>34770</v>
      </c>
      <c r="H18" s="98">
        <v>17386</v>
      </c>
      <c r="I18" s="66"/>
      <c r="L18" s="68"/>
    </row>
    <row r="19" spans="2:12" s="67" customFormat="1" ht="10.5" customHeight="1">
      <c r="B19" s="89">
        <v>10</v>
      </c>
      <c r="C19" s="90" t="s">
        <v>42</v>
      </c>
      <c r="D19" s="91"/>
      <c r="E19" s="92"/>
      <c r="F19" s="22" t="s">
        <v>0</v>
      </c>
      <c r="G19" s="97">
        <v>36481</v>
      </c>
      <c r="H19" s="98">
        <v>12166</v>
      </c>
      <c r="I19" s="66"/>
      <c r="L19" s="68"/>
    </row>
    <row r="20" spans="2:12" s="67" customFormat="1" ht="10.5" customHeight="1">
      <c r="B20" s="89">
        <v>11</v>
      </c>
      <c r="C20" s="90" t="s">
        <v>43</v>
      </c>
      <c r="D20" s="91"/>
      <c r="E20" s="92"/>
      <c r="F20" s="22" t="s">
        <v>0</v>
      </c>
      <c r="G20" s="97">
        <v>9216</v>
      </c>
      <c r="H20" s="98">
        <v>9216</v>
      </c>
      <c r="I20" s="66"/>
      <c r="L20" s="68"/>
    </row>
    <row r="21" spans="2:12" s="67" customFormat="1" ht="10.5" customHeight="1">
      <c r="B21" s="89">
        <v>12</v>
      </c>
      <c r="C21" s="90" t="s">
        <v>44</v>
      </c>
      <c r="D21" s="91"/>
      <c r="E21" s="92"/>
      <c r="F21" s="22" t="s">
        <v>0</v>
      </c>
      <c r="G21" s="97">
        <v>90842</v>
      </c>
      <c r="H21" s="98">
        <v>181684</v>
      </c>
      <c r="I21" s="66"/>
      <c r="L21" s="68"/>
    </row>
    <row r="22" spans="2:12" s="67" customFormat="1" ht="22.5" customHeight="1">
      <c r="B22" s="89">
        <v>13</v>
      </c>
      <c r="C22" s="90" t="s">
        <v>45</v>
      </c>
      <c r="D22" s="91">
        <f>G22*56.001</f>
        <v>557657.958</v>
      </c>
      <c r="E22" s="92" t="s">
        <v>25</v>
      </c>
      <c r="F22" s="22" t="s">
        <v>78</v>
      </c>
      <c r="G22" s="97">
        <v>9958</v>
      </c>
      <c r="H22" s="98">
        <v>23477</v>
      </c>
      <c r="I22" s="66"/>
      <c r="L22" s="68"/>
    </row>
    <row r="23" spans="2:12" s="67" customFormat="1" ht="10.5" customHeight="1">
      <c r="B23" s="89">
        <v>14</v>
      </c>
      <c r="C23" s="90" t="s">
        <v>46</v>
      </c>
      <c r="D23" s="91"/>
      <c r="E23" s="92"/>
      <c r="F23" s="22" t="s">
        <v>0</v>
      </c>
      <c r="G23" s="97">
        <v>288374</v>
      </c>
      <c r="H23" s="98">
        <v>28837</v>
      </c>
      <c r="I23" s="66"/>
      <c r="L23" s="68"/>
    </row>
    <row r="24" spans="2:12" s="67" customFormat="1" ht="10.5" customHeight="1">
      <c r="B24" s="89">
        <v>15</v>
      </c>
      <c r="C24" s="90" t="s">
        <v>11</v>
      </c>
      <c r="D24" s="99">
        <f>G24*2</f>
        <v>1173818</v>
      </c>
      <c r="E24" s="92" t="s">
        <v>29</v>
      </c>
      <c r="F24" s="22" t="s">
        <v>79</v>
      </c>
      <c r="G24" s="97">
        <v>586909</v>
      </c>
      <c r="H24" s="98">
        <v>19564</v>
      </c>
      <c r="I24" s="96"/>
      <c r="L24" s="68"/>
    </row>
    <row r="25" spans="2:12" s="67" customFormat="1" ht="10.5" customHeight="1">
      <c r="B25" s="89">
        <v>16</v>
      </c>
      <c r="C25" s="90" t="s">
        <v>12</v>
      </c>
      <c r="D25" s="91"/>
      <c r="E25" s="92"/>
      <c r="F25" s="22" t="s">
        <v>0</v>
      </c>
      <c r="G25" s="97">
        <v>928</v>
      </c>
      <c r="H25" s="98">
        <v>1856</v>
      </c>
      <c r="I25" s="66"/>
      <c r="L25" s="68"/>
    </row>
    <row r="26" spans="2:12" s="67" customFormat="1" ht="10.5" customHeight="1">
      <c r="B26" s="89">
        <v>17</v>
      </c>
      <c r="C26" s="90" t="s">
        <v>47</v>
      </c>
      <c r="D26" s="91"/>
      <c r="E26" s="92"/>
      <c r="F26" s="22" t="s">
        <v>0</v>
      </c>
      <c r="G26" s="97">
        <v>949</v>
      </c>
      <c r="H26" s="98">
        <v>1423</v>
      </c>
      <c r="I26" s="66"/>
      <c r="L26" s="68"/>
    </row>
    <row r="27" spans="2:12" s="67" customFormat="1" ht="10.5" customHeight="1">
      <c r="B27" s="89">
        <v>18</v>
      </c>
      <c r="C27" s="90" t="s">
        <v>48</v>
      </c>
      <c r="D27" s="99"/>
      <c r="E27" s="92"/>
      <c r="F27" s="22" t="s">
        <v>0</v>
      </c>
      <c r="G27" s="97">
        <v>4624</v>
      </c>
      <c r="H27" s="98">
        <v>2313</v>
      </c>
      <c r="I27" s="66"/>
      <c r="L27" s="68"/>
    </row>
    <row r="28" spans="2:12" s="67" customFormat="1" ht="10.5" customHeight="1">
      <c r="B28" s="89">
        <v>19</v>
      </c>
      <c r="C28" s="90" t="s">
        <v>1</v>
      </c>
      <c r="D28" s="91"/>
      <c r="E28" s="92"/>
      <c r="F28" s="22" t="s">
        <v>0</v>
      </c>
      <c r="G28" s="97">
        <v>126283</v>
      </c>
      <c r="H28" s="98">
        <v>12628</v>
      </c>
      <c r="I28" s="66"/>
      <c r="L28" s="68"/>
    </row>
    <row r="29" spans="2:12" s="67" customFormat="1" ht="10.5" customHeight="1">
      <c r="B29" s="89">
        <v>20</v>
      </c>
      <c r="C29" s="90" t="s">
        <v>14</v>
      </c>
      <c r="D29" s="91">
        <f>G29*56.001</f>
        <v>4088.073</v>
      </c>
      <c r="E29" s="92" t="s">
        <v>25</v>
      </c>
      <c r="F29" s="22" t="s">
        <v>78</v>
      </c>
      <c r="G29" s="97">
        <v>73</v>
      </c>
      <c r="H29" s="98">
        <v>143</v>
      </c>
      <c r="I29" s="66"/>
      <c r="L29" s="68"/>
    </row>
    <row r="30" spans="2:12" s="67" customFormat="1" ht="10.5" customHeight="1">
      <c r="B30" s="89">
        <v>21</v>
      </c>
      <c r="C30" s="90" t="s">
        <v>15</v>
      </c>
      <c r="D30" s="91"/>
      <c r="E30" s="92"/>
      <c r="F30" s="22" t="s">
        <v>0</v>
      </c>
      <c r="G30" s="97">
        <v>32976</v>
      </c>
      <c r="H30" s="98">
        <v>6595</v>
      </c>
      <c r="I30" s="66"/>
      <c r="L30" s="68"/>
    </row>
    <row r="31" spans="2:12" s="67" customFormat="1" ht="22.5" customHeight="1">
      <c r="B31" s="89">
        <v>22</v>
      </c>
      <c r="C31" s="90" t="s">
        <v>49</v>
      </c>
      <c r="D31" s="91"/>
      <c r="E31" s="92"/>
      <c r="F31" s="22" t="s">
        <v>0</v>
      </c>
      <c r="G31" s="97">
        <v>54917</v>
      </c>
      <c r="H31" s="98">
        <v>3489</v>
      </c>
      <c r="I31" s="66"/>
      <c r="L31" s="68"/>
    </row>
    <row r="32" spans="2:12" s="67" customFormat="1" ht="10.5" customHeight="1">
      <c r="B32" s="89">
        <v>23</v>
      </c>
      <c r="C32" s="90" t="s">
        <v>50</v>
      </c>
      <c r="D32" s="91"/>
      <c r="E32" s="92"/>
      <c r="F32" s="22" t="s">
        <v>0</v>
      </c>
      <c r="G32" s="97">
        <v>7365</v>
      </c>
      <c r="H32" s="98">
        <v>245</v>
      </c>
      <c r="I32" s="66"/>
      <c r="L32" s="68"/>
    </row>
    <row r="33" spans="2:12" s="67" customFormat="1" ht="22.5" customHeight="1">
      <c r="B33" s="89">
        <v>24</v>
      </c>
      <c r="C33" s="90" t="s">
        <v>51</v>
      </c>
      <c r="D33" s="99">
        <f>G33*12</f>
        <v>60720</v>
      </c>
      <c r="E33" s="92" t="s">
        <v>29</v>
      </c>
      <c r="F33" s="22" t="s">
        <v>194</v>
      </c>
      <c r="G33" s="97">
        <v>5060</v>
      </c>
      <c r="H33" s="98">
        <v>168</v>
      </c>
      <c r="I33" s="66"/>
      <c r="L33" s="68"/>
    </row>
    <row r="34" spans="2:12" s="67" customFormat="1" ht="30" customHeight="1">
      <c r="B34" s="89">
        <v>25</v>
      </c>
      <c r="C34" s="100" t="s">
        <v>52</v>
      </c>
      <c r="D34" s="91">
        <f>G34*56.001</f>
        <v>517673.244</v>
      </c>
      <c r="E34" s="92" t="s">
        <v>25</v>
      </c>
      <c r="F34" s="101" t="s">
        <v>78</v>
      </c>
      <c r="G34" s="102">
        <v>9244</v>
      </c>
      <c r="H34" s="103">
        <v>18488</v>
      </c>
      <c r="I34" s="66"/>
      <c r="L34" s="68"/>
    </row>
    <row r="35" spans="2:12" s="67" customFormat="1" ht="41.25" customHeight="1">
      <c r="B35" s="89">
        <v>26</v>
      </c>
      <c r="C35" s="100" t="s">
        <v>53</v>
      </c>
      <c r="D35" s="91">
        <f>G35*56.001</f>
        <v>372182.646</v>
      </c>
      <c r="E35" s="92" t="s">
        <v>25</v>
      </c>
      <c r="F35" s="101" t="s">
        <v>78</v>
      </c>
      <c r="G35" s="102">
        <v>6646</v>
      </c>
      <c r="H35" s="103">
        <v>4431</v>
      </c>
      <c r="I35" s="66"/>
      <c r="L35" s="68"/>
    </row>
    <row r="36" spans="2:12" s="67" customFormat="1" ht="10.5" customHeight="1">
      <c r="B36" s="89">
        <v>27</v>
      </c>
      <c r="C36" s="90" t="s">
        <v>17</v>
      </c>
      <c r="D36" s="91">
        <f>G36*56.001</f>
        <v>802494.33</v>
      </c>
      <c r="E36" s="92" t="s">
        <v>25</v>
      </c>
      <c r="F36" s="22" t="s">
        <v>78</v>
      </c>
      <c r="G36" s="97">
        <v>14330</v>
      </c>
      <c r="H36" s="98">
        <v>28662</v>
      </c>
      <c r="I36" s="66"/>
      <c r="L36" s="68"/>
    </row>
    <row r="37" spans="2:12" s="67" customFormat="1" ht="50.25" customHeight="1">
      <c r="B37" s="89">
        <v>28</v>
      </c>
      <c r="C37" s="90" t="s">
        <v>54</v>
      </c>
      <c r="D37" s="91">
        <f aca="true" t="shared" si="1" ref="D37:D50">G37*56.001</f>
        <v>60437175.216</v>
      </c>
      <c r="E37" s="92" t="s">
        <v>25</v>
      </c>
      <c r="F37" s="22" t="s">
        <v>78</v>
      </c>
      <c r="G37" s="97">
        <v>1079216</v>
      </c>
      <c r="H37" s="98">
        <v>359738</v>
      </c>
      <c r="I37" s="66"/>
      <c r="L37" s="68"/>
    </row>
    <row r="38" spans="2:12" s="67" customFormat="1" ht="22.5" customHeight="1">
      <c r="B38" s="89">
        <v>29</v>
      </c>
      <c r="C38" s="90" t="s">
        <v>55</v>
      </c>
      <c r="D38" s="91">
        <f t="shared" si="1"/>
        <v>13092809.796</v>
      </c>
      <c r="E38" s="92" t="s">
        <v>25</v>
      </c>
      <c r="F38" s="22" t="s">
        <v>78</v>
      </c>
      <c r="G38" s="97">
        <v>233796</v>
      </c>
      <c r="H38" s="98">
        <v>58449</v>
      </c>
      <c r="I38" s="66"/>
      <c r="L38" s="68"/>
    </row>
    <row r="39" spans="2:12" s="67" customFormat="1" ht="22.5" customHeight="1">
      <c r="B39" s="89">
        <v>30</v>
      </c>
      <c r="C39" s="90" t="s">
        <v>56</v>
      </c>
      <c r="D39" s="91">
        <f t="shared" si="1"/>
        <v>1903305.987</v>
      </c>
      <c r="E39" s="92" t="s">
        <v>25</v>
      </c>
      <c r="F39" s="22" t="s">
        <v>78</v>
      </c>
      <c r="G39" s="97">
        <v>33987</v>
      </c>
      <c r="H39" s="98">
        <v>10196</v>
      </c>
      <c r="I39" s="66"/>
      <c r="L39" s="68"/>
    </row>
    <row r="40" spans="2:12" s="67" customFormat="1" ht="10.5" customHeight="1">
      <c r="B40" s="89">
        <v>31</v>
      </c>
      <c r="C40" s="90" t="s">
        <v>16</v>
      </c>
      <c r="D40" s="91">
        <f t="shared" si="1"/>
        <v>22618859.901</v>
      </c>
      <c r="E40" s="92" t="s">
        <v>25</v>
      </c>
      <c r="F40" s="22" t="s">
        <v>78</v>
      </c>
      <c r="G40" s="97">
        <v>403901</v>
      </c>
      <c r="H40" s="98">
        <v>107707</v>
      </c>
      <c r="I40" s="104"/>
      <c r="L40" s="68"/>
    </row>
    <row r="41" spans="2:12" s="67" customFormat="1" ht="10.5" customHeight="1">
      <c r="B41" s="89">
        <v>32</v>
      </c>
      <c r="C41" s="90" t="s">
        <v>57</v>
      </c>
      <c r="D41" s="91">
        <f t="shared" si="1"/>
        <v>21744180.281999998</v>
      </c>
      <c r="E41" s="92" t="s">
        <v>25</v>
      </c>
      <c r="F41" s="22" t="s">
        <v>78</v>
      </c>
      <c r="G41" s="97">
        <v>388282</v>
      </c>
      <c r="H41" s="98">
        <v>38828</v>
      </c>
      <c r="I41" s="66"/>
      <c r="L41" s="68"/>
    </row>
    <row r="42" spans="2:12" s="67" customFormat="1" ht="10.5" customHeight="1">
      <c r="B42" s="89">
        <v>33</v>
      </c>
      <c r="C42" s="90" t="s">
        <v>58</v>
      </c>
      <c r="D42" s="91">
        <f t="shared" si="1"/>
        <v>17987353.197</v>
      </c>
      <c r="E42" s="92" t="s">
        <v>25</v>
      </c>
      <c r="F42" s="22" t="s">
        <v>78</v>
      </c>
      <c r="G42" s="97">
        <v>321197</v>
      </c>
      <c r="H42" s="98">
        <v>32120</v>
      </c>
      <c r="I42" s="66"/>
      <c r="L42" s="68"/>
    </row>
    <row r="43" spans="2:12" s="67" customFormat="1" ht="21.75" customHeight="1">
      <c r="B43" s="89">
        <v>34</v>
      </c>
      <c r="C43" s="90" t="s">
        <v>59</v>
      </c>
      <c r="D43" s="91">
        <f t="shared" si="1"/>
        <v>1479938.427</v>
      </c>
      <c r="E43" s="92" t="s">
        <v>25</v>
      </c>
      <c r="F43" s="22" t="s">
        <v>78</v>
      </c>
      <c r="G43" s="97">
        <v>26427</v>
      </c>
      <c r="H43" s="98">
        <v>5285</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17565161.658</v>
      </c>
      <c r="E45" s="92" t="s">
        <v>25</v>
      </c>
      <c r="F45" s="22" t="s">
        <v>78</v>
      </c>
      <c r="G45" s="97">
        <v>313658</v>
      </c>
      <c r="H45" s="98">
        <v>94097</v>
      </c>
      <c r="I45" s="66"/>
      <c r="L45" s="68"/>
    </row>
    <row r="46" spans="2:12" s="67" customFormat="1" ht="10.5" customHeight="1">
      <c r="B46" s="89">
        <v>37</v>
      </c>
      <c r="C46" s="90" t="s">
        <v>61</v>
      </c>
      <c r="D46" s="91">
        <f>G46*56.001</f>
        <v>847071.1259999999</v>
      </c>
      <c r="E46" s="92" t="s">
        <v>25</v>
      </c>
      <c r="F46" s="22" t="s">
        <v>78</v>
      </c>
      <c r="G46" s="97">
        <v>15126</v>
      </c>
      <c r="H46" s="98">
        <v>9075</v>
      </c>
      <c r="I46" s="66"/>
      <c r="L46" s="68"/>
    </row>
    <row r="47" spans="2:12" s="67" customFormat="1" ht="22.5" customHeight="1">
      <c r="B47" s="89">
        <v>38</v>
      </c>
      <c r="C47" s="90" t="s">
        <v>62</v>
      </c>
      <c r="D47" s="91">
        <f t="shared" si="1"/>
        <v>3119143.698</v>
      </c>
      <c r="E47" s="92" t="s">
        <v>25</v>
      </c>
      <c r="F47" s="22" t="s">
        <v>78</v>
      </c>
      <c r="G47" s="97">
        <v>55698</v>
      </c>
      <c r="H47" s="98">
        <v>91375</v>
      </c>
      <c r="I47" s="66"/>
      <c r="L47" s="68"/>
    </row>
    <row r="48" spans="2:12" s="67" customFormat="1" ht="10.5" customHeight="1">
      <c r="B48" s="89">
        <v>39</v>
      </c>
      <c r="C48" s="90" t="s">
        <v>63</v>
      </c>
      <c r="D48" s="91">
        <f t="shared" si="1"/>
        <v>105225.879</v>
      </c>
      <c r="E48" s="92" t="s">
        <v>25</v>
      </c>
      <c r="F48" s="22" t="s">
        <v>78</v>
      </c>
      <c r="G48" s="97">
        <v>1879</v>
      </c>
      <c r="H48" s="98">
        <v>2506</v>
      </c>
      <c r="I48" s="66"/>
      <c r="L48" s="68"/>
    </row>
    <row r="49" spans="2:12" s="67" customFormat="1" ht="10.5" customHeight="1">
      <c r="B49" s="89">
        <v>40</v>
      </c>
      <c r="C49" s="90" t="s">
        <v>64</v>
      </c>
      <c r="D49" s="91">
        <f t="shared" si="1"/>
        <v>87249.55799999999</v>
      </c>
      <c r="E49" s="92" t="s">
        <v>25</v>
      </c>
      <c r="F49" s="22" t="s">
        <v>78</v>
      </c>
      <c r="G49" s="97">
        <v>1558</v>
      </c>
      <c r="H49" s="98">
        <v>4025</v>
      </c>
      <c r="I49" s="96"/>
      <c r="L49" s="68"/>
    </row>
    <row r="50" spans="2:12" s="67" customFormat="1" ht="10.5" customHeight="1">
      <c r="B50" s="89">
        <v>41</v>
      </c>
      <c r="C50" s="90" t="s">
        <v>2</v>
      </c>
      <c r="D50" s="91">
        <f t="shared" si="1"/>
        <v>754725.477</v>
      </c>
      <c r="E50" s="92" t="s">
        <v>25</v>
      </c>
      <c r="F50" s="22" t="s">
        <v>78</v>
      </c>
      <c r="G50" s="97">
        <v>13477</v>
      </c>
      <c r="H50" s="98">
        <v>20216</v>
      </c>
      <c r="I50" s="66"/>
      <c r="L50" s="68"/>
    </row>
    <row r="51" spans="2:12" s="67" customFormat="1" ht="10.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47000500</v>
      </c>
      <c r="E53" s="140" t="s">
        <v>29</v>
      </c>
      <c r="F53" s="35" t="s">
        <v>81</v>
      </c>
      <c r="G53" s="141">
        <v>470005</v>
      </c>
      <c r="H53" s="142">
        <v>47000</v>
      </c>
      <c r="I53" s="66"/>
      <c r="L53" s="68"/>
    </row>
    <row r="54" spans="2:12" s="67" customFormat="1" ht="22.5" customHeight="1">
      <c r="B54" s="89">
        <v>44</v>
      </c>
      <c r="C54" s="90" t="s">
        <v>65</v>
      </c>
      <c r="D54" s="91">
        <f aca="true" t="shared" si="2" ref="D54:D62">G54*56.001</f>
        <v>62889.123</v>
      </c>
      <c r="E54" s="92" t="s">
        <v>25</v>
      </c>
      <c r="F54" s="22" t="s">
        <v>78</v>
      </c>
      <c r="G54" s="97">
        <v>1123</v>
      </c>
      <c r="H54" s="98">
        <v>2804</v>
      </c>
      <c r="I54" s="66"/>
      <c r="L54" s="68"/>
    </row>
    <row r="55" spans="2:12" s="67" customFormat="1" ht="22.5" customHeight="1">
      <c r="B55" s="89">
        <v>45</v>
      </c>
      <c r="C55" s="90" t="s">
        <v>92</v>
      </c>
      <c r="D55" s="91">
        <f t="shared" si="2"/>
        <v>2716832.514</v>
      </c>
      <c r="E55" s="92" t="s">
        <v>25</v>
      </c>
      <c r="F55" s="22" t="s">
        <v>78</v>
      </c>
      <c r="G55" s="97">
        <v>48514</v>
      </c>
      <c r="H55" s="98">
        <v>53411</v>
      </c>
      <c r="I55" s="66"/>
      <c r="L55" s="68"/>
    </row>
    <row r="56" spans="2:12" s="67" customFormat="1" ht="10.5" customHeight="1">
      <c r="B56" s="89">
        <v>46</v>
      </c>
      <c r="C56" s="90" t="s">
        <v>479</v>
      </c>
      <c r="D56" s="351">
        <f>G56*6.820992</f>
        <v>667222.6164480001</v>
      </c>
      <c r="E56" s="349" t="s">
        <v>31</v>
      </c>
      <c r="F56" s="347" t="s">
        <v>82</v>
      </c>
      <c r="G56" s="343">
        <v>97819</v>
      </c>
      <c r="H56" s="345">
        <v>81517</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6371905.782</v>
      </c>
      <c r="E58" s="92" t="s">
        <v>25</v>
      </c>
      <c r="F58" s="22" t="s">
        <v>78</v>
      </c>
      <c r="G58" s="97">
        <v>113782</v>
      </c>
      <c r="H58" s="98">
        <v>7586</v>
      </c>
      <c r="I58" s="96"/>
      <c r="L58" s="68"/>
    </row>
    <row r="59" spans="2:12" s="67" customFormat="1" ht="10.5" customHeight="1">
      <c r="B59" s="89">
        <v>49</v>
      </c>
      <c r="C59" s="90" t="s">
        <v>8</v>
      </c>
      <c r="D59" s="91">
        <f t="shared" si="2"/>
        <v>95319358.101</v>
      </c>
      <c r="E59" s="92" t="s">
        <v>25</v>
      </c>
      <c r="F59" s="22" t="s">
        <v>78</v>
      </c>
      <c r="G59" s="97">
        <v>1702101</v>
      </c>
      <c r="H59" s="98">
        <v>28368</v>
      </c>
      <c r="I59" s="66"/>
      <c r="L59" s="68"/>
    </row>
    <row r="60" spans="2:12" s="67" customFormat="1" ht="21.75" customHeight="1">
      <c r="B60" s="89">
        <v>50</v>
      </c>
      <c r="C60" s="90" t="s">
        <v>427</v>
      </c>
      <c r="D60" s="91">
        <f t="shared" si="2"/>
        <v>158874.837</v>
      </c>
      <c r="E60" s="92" t="s">
        <v>25</v>
      </c>
      <c r="F60" s="22" t="s">
        <v>78</v>
      </c>
      <c r="G60" s="97">
        <v>2837</v>
      </c>
      <c r="H60" s="98">
        <v>1182</v>
      </c>
      <c r="I60" s="66"/>
      <c r="L60" s="68"/>
    </row>
    <row r="61" spans="2:12" s="67" customFormat="1" ht="10.5" customHeight="1">
      <c r="B61" s="89">
        <v>51</v>
      </c>
      <c r="C61" s="90" t="s">
        <v>67</v>
      </c>
      <c r="D61" s="91">
        <f t="shared" si="2"/>
        <v>157754.81699999998</v>
      </c>
      <c r="E61" s="92" t="s">
        <v>25</v>
      </c>
      <c r="F61" s="22" t="s">
        <v>78</v>
      </c>
      <c r="G61" s="97">
        <v>2817</v>
      </c>
      <c r="H61" s="98">
        <v>1597</v>
      </c>
      <c r="I61" s="66"/>
      <c r="L61" s="68"/>
    </row>
    <row r="62" spans="2:12" s="67" customFormat="1" ht="10.5" customHeight="1">
      <c r="B62" s="89">
        <v>52</v>
      </c>
      <c r="C62" s="90" t="s">
        <v>68</v>
      </c>
      <c r="D62" s="91">
        <f t="shared" si="2"/>
        <v>240468.294</v>
      </c>
      <c r="E62" s="92" t="s">
        <v>25</v>
      </c>
      <c r="F62" s="22" t="s">
        <v>78</v>
      </c>
      <c r="G62" s="97">
        <v>4294</v>
      </c>
      <c r="H62" s="98">
        <v>286</v>
      </c>
      <c r="I62" s="66"/>
      <c r="L62" s="68"/>
    </row>
    <row r="63" spans="2:12" s="67" customFormat="1" ht="10.5" customHeight="1">
      <c r="B63" s="89">
        <v>53</v>
      </c>
      <c r="C63" s="90" t="s">
        <v>69</v>
      </c>
      <c r="D63" s="99">
        <f>G63*1000</f>
        <v>38999000</v>
      </c>
      <c r="E63" s="92" t="s">
        <v>29</v>
      </c>
      <c r="F63" s="22" t="s">
        <v>83</v>
      </c>
      <c r="G63" s="97">
        <v>38999</v>
      </c>
      <c r="H63" s="98">
        <v>50698</v>
      </c>
      <c r="I63" s="66"/>
      <c r="L63" s="68"/>
    </row>
    <row r="64" spans="2:12" s="67" customFormat="1" ht="10.5" customHeight="1">
      <c r="B64" s="89">
        <v>54</v>
      </c>
      <c r="C64" s="90" t="s">
        <v>70</v>
      </c>
      <c r="D64" s="91">
        <f>G64*56.001</f>
        <v>669099.948</v>
      </c>
      <c r="E64" s="92" t="s">
        <v>25</v>
      </c>
      <c r="F64" s="22" t="s">
        <v>78</v>
      </c>
      <c r="G64" s="97">
        <v>11948</v>
      </c>
      <c r="H64" s="98">
        <v>796</v>
      </c>
      <c r="I64" s="66"/>
      <c r="L64" s="68"/>
    </row>
    <row r="65" spans="2:12" s="67" customFormat="1" ht="10.5" customHeight="1">
      <c r="B65" s="89">
        <v>55</v>
      </c>
      <c r="C65" s="90" t="s">
        <v>20</v>
      </c>
      <c r="D65" s="91">
        <f>G65*6.820992</f>
        <v>25101.25056</v>
      </c>
      <c r="E65" s="92" t="s">
        <v>31</v>
      </c>
      <c r="F65" s="22" t="s">
        <v>36</v>
      </c>
      <c r="G65" s="97">
        <v>3680</v>
      </c>
      <c r="H65" s="98">
        <v>13245</v>
      </c>
      <c r="I65" s="66"/>
      <c r="L65" s="68"/>
    </row>
    <row r="66" spans="2:12" s="67" customFormat="1" ht="10.5" customHeight="1">
      <c r="B66" s="89">
        <v>56</v>
      </c>
      <c r="C66" s="90" t="s">
        <v>21</v>
      </c>
      <c r="D66" s="99">
        <f>G66*100</f>
        <v>254500</v>
      </c>
      <c r="E66" s="92" t="s">
        <v>29</v>
      </c>
      <c r="F66" s="22" t="s">
        <v>84</v>
      </c>
      <c r="G66" s="97">
        <v>2545</v>
      </c>
      <c r="H66" s="98">
        <v>1019</v>
      </c>
      <c r="I66" s="66"/>
      <c r="L66" s="68"/>
    </row>
    <row r="67" spans="2:12" s="67" customFormat="1" ht="10.5" customHeight="1">
      <c r="B67" s="89">
        <v>57</v>
      </c>
      <c r="C67" s="90" t="s">
        <v>22</v>
      </c>
      <c r="D67" s="91"/>
      <c r="E67" s="92"/>
      <c r="F67" s="22" t="s">
        <v>34</v>
      </c>
      <c r="G67" s="97">
        <v>70454</v>
      </c>
      <c r="H67" s="98">
        <v>4697</v>
      </c>
      <c r="I67" s="66"/>
      <c r="L67" s="68"/>
    </row>
    <row r="68" spans="2:12" s="67" customFormat="1" ht="10.5" customHeight="1">
      <c r="B68" s="89">
        <v>58</v>
      </c>
      <c r="C68" s="90" t="s">
        <v>23</v>
      </c>
      <c r="D68" s="91"/>
      <c r="E68" s="92"/>
      <c r="F68" s="22" t="s">
        <v>34</v>
      </c>
      <c r="G68" s="97">
        <v>17090</v>
      </c>
      <c r="H68" s="98">
        <v>5128</v>
      </c>
      <c r="I68" s="96"/>
      <c r="L68" s="68"/>
    </row>
    <row r="69" spans="2:12" s="67" customFormat="1" ht="10.5" customHeight="1">
      <c r="B69" s="89">
        <v>59</v>
      </c>
      <c r="C69" s="105" t="s">
        <v>35</v>
      </c>
      <c r="D69" s="106">
        <f>G69*56.001</f>
        <v>1208781.585</v>
      </c>
      <c r="E69" s="107" t="s">
        <v>25</v>
      </c>
      <c r="F69" s="108" t="s">
        <v>78</v>
      </c>
      <c r="G69" s="109">
        <v>21585</v>
      </c>
      <c r="H69" s="110">
        <v>1439</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3363354</v>
      </c>
      <c r="I71" s="96" t="s">
        <v>33</v>
      </c>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531266</v>
      </c>
      <c r="I74" s="66"/>
      <c r="L74" s="68"/>
    </row>
    <row r="75" spans="2:12" s="67" customFormat="1" ht="12" customHeight="1">
      <c r="B75" s="89"/>
      <c r="C75" s="70" t="s">
        <v>87</v>
      </c>
      <c r="D75" s="56"/>
      <c r="E75" s="118"/>
      <c r="F75" s="119"/>
      <c r="G75" s="116"/>
      <c r="H75" s="121">
        <v>143270</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4037890</v>
      </c>
      <c r="I77" s="96" t="s">
        <v>33</v>
      </c>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5.25" customHeight="1">
      <c r="B81" s="125"/>
      <c r="C81" s="339" t="s">
        <v>473</v>
      </c>
      <c r="D81" s="339"/>
      <c r="E81" s="339"/>
      <c r="F81" s="339"/>
      <c r="G81" s="339"/>
      <c r="H81" s="339"/>
      <c r="I81" s="66"/>
      <c r="L81" s="68"/>
    </row>
    <row r="82" spans="2:12" s="67" customFormat="1" ht="11.25" customHeight="1">
      <c r="B82" s="125"/>
      <c r="I82" s="66"/>
      <c r="L82" s="68"/>
    </row>
    <row r="83" spans="2:10" s="5" customFormat="1" ht="36" customHeight="1">
      <c r="B83" s="51" t="s">
        <v>33</v>
      </c>
      <c r="C83" s="360" t="s">
        <v>95</v>
      </c>
      <c r="D83" s="360"/>
      <c r="E83" s="360"/>
      <c r="F83" s="360"/>
      <c r="G83" s="360"/>
      <c r="H83" s="360"/>
      <c r="I83" s="360"/>
      <c r="J83" s="52"/>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row r="92" spans="2:16" s="70" customFormat="1" ht="9">
      <c r="B92" s="125"/>
      <c r="D92" s="71"/>
      <c r="E92" s="72"/>
      <c r="F92" s="64"/>
      <c r="G92" s="65"/>
      <c r="H92" s="65"/>
      <c r="I92" s="66"/>
      <c r="J92" s="67"/>
      <c r="K92" s="67"/>
      <c r="L92" s="68"/>
      <c r="M92" s="67"/>
      <c r="N92" s="67"/>
      <c r="O92" s="67"/>
      <c r="P92" s="67"/>
    </row>
    <row r="93" spans="2:16" s="70" customFormat="1" ht="9">
      <c r="B93" s="125"/>
      <c r="D93" s="71"/>
      <c r="E93" s="72"/>
      <c r="F93" s="64"/>
      <c r="G93" s="65"/>
      <c r="H93" s="65"/>
      <c r="I93" s="66"/>
      <c r="J93" s="67"/>
      <c r="K93" s="67"/>
      <c r="L93" s="68"/>
      <c r="M93" s="67"/>
      <c r="N93" s="67"/>
      <c r="O93" s="67"/>
      <c r="P93" s="67"/>
    </row>
  </sheetData>
  <sheetProtection/>
  <mergeCells count="13">
    <mergeCell ref="C3:H3"/>
    <mergeCell ref="C5:C7"/>
    <mergeCell ref="D5:E7"/>
    <mergeCell ref="F5:F7"/>
    <mergeCell ref="G5:H5"/>
    <mergeCell ref="G6:G7"/>
    <mergeCell ref="C83:I83"/>
    <mergeCell ref="D56:D57"/>
    <mergeCell ref="E56:E57"/>
    <mergeCell ref="F56:F57"/>
    <mergeCell ref="G56:G57"/>
    <mergeCell ref="H56:H57"/>
    <mergeCell ref="C81:H81"/>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2" min="1" max="8" man="1"/>
  </rowBreaks>
</worksheet>
</file>

<file path=xl/worksheets/sheet9.xml><?xml version="1.0" encoding="utf-8"?>
<worksheet xmlns="http://schemas.openxmlformats.org/spreadsheetml/2006/main" xmlns:r="http://schemas.openxmlformats.org/officeDocument/2006/relationships">
  <dimension ref="A2:Q91"/>
  <sheetViews>
    <sheetView showZeros="0" zoomScaleSheetLayoutView="130" zoomScalePageLayoutView="0" workbookViewId="0" topLeftCell="A19">
      <selection activeCell="K54" sqref="K54"/>
    </sheetView>
  </sheetViews>
  <sheetFormatPr defaultColWidth="11.421875" defaultRowHeight="15"/>
  <cols>
    <col min="1" max="1" width="3.57421875" style="60" customWidth="1"/>
    <col min="2" max="2" width="6.140625" style="69" customWidth="1"/>
    <col min="3" max="3" width="38.57421875" style="70" customWidth="1"/>
    <col min="4" max="4" width="10.8515625" style="71" bestFit="1" customWidth="1"/>
    <col min="5" max="5" width="3.140625" style="72" customWidth="1"/>
    <col min="6" max="6" width="8.140625" style="64" customWidth="1"/>
    <col min="7" max="7" width="8.140625" style="65" customWidth="1"/>
    <col min="8" max="8" width="9.8515625" style="65" customWidth="1"/>
    <col min="9" max="9" width="1.1484375" style="66" customWidth="1"/>
    <col min="10" max="10" width="1.1484375" style="67" customWidth="1"/>
    <col min="11" max="11" width="11.421875" style="67" customWidth="1"/>
    <col min="12" max="12" width="11.421875" style="68" customWidth="1"/>
    <col min="13" max="16" width="11.421875" style="67" customWidth="1"/>
    <col min="17" max="16384" width="11.421875" style="60" customWidth="1"/>
  </cols>
  <sheetData>
    <row r="2" spans="2:5" ht="12.75">
      <c r="B2" s="61" t="s">
        <v>28</v>
      </c>
      <c r="C2" s="62">
        <v>1857</v>
      </c>
      <c r="D2" s="63"/>
      <c r="E2" s="61"/>
    </row>
    <row r="3" spans="2:8" ht="28.5" customHeight="1">
      <c r="B3" s="61" t="s">
        <v>27</v>
      </c>
      <c r="C3" s="353" t="s">
        <v>488</v>
      </c>
      <c r="D3" s="353"/>
      <c r="E3" s="353"/>
      <c r="F3" s="353"/>
      <c r="G3" s="353"/>
      <c r="H3" s="353"/>
    </row>
    <row r="4" ht="6.75" customHeight="1"/>
    <row r="5" spans="1:17" s="67" customFormat="1" ht="12.75" customHeight="1">
      <c r="A5" s="60"/>
      <c r="B5" s="73"/>
      <c r="C5" s="340" t="s">
        <v>72</v>
      </c>
      <c r="D5" s="354" t="s">
        <v>30</v>
      </c>
      <c r="E5" s="354"/>
      <c r="F5" s="355" t="s">
        <v>71</v>
      </c>
      <c r="G5" s="356">
        <v>1857</v>
      </c>
      <c r="H5" s="357"/>
      <c r="I5" s="66"/>
      <c r="L5" s="68"/>
      <c r="Q5" s="60"/>
    </row>
    <row r="6" spans="1:17" s="67" customFormat="1" ht="12" customHeight="1">
      <c r="A6" s="60"/>
      <c r="B6" s="73"/>
      <c r="C6" s="341"/>
      <c r="D6" s="354"/>
      <c r="E6" s="354"/>
      <c r="F6" s="355"/>
      <c r="G6" s="358" t="s">
        <v>74</v>
      </c>
      <c r="H6" s="74" t="s">
        <v>76</v>
      </c>
      <c r="I6" s="66"/>
      <c r="L6" s="68"/>
      <c r="Q6" s="60"/>
    </row>
    <row r="7" spans="1:17" s="67" customFormat="1" ht="12" customHeight="1">
      <c r="A7" s="60"/>
      <c r="B7" s="73"/>
      <c r="C7" s="342"/>
      <c r="D7" s="354"/>
      <c r="E7" s="354"/>
      <c r="F7" s="355"/>
      <c r="G7" s="359"/>
      <c r="H7" s="75" t="s">
        <v>75</v>
      </c>
      <c r="I7" s="66"/>
      <c r="L7" s="68"/>
      <c r="Q7" s="60"/>
    </row>
    <row r="8" spans="1:17" s="67" customFormat="1" ht="2.25" customHeight="1">
      <c r="A8" s="60"/>
      <c r="B8" s="76"/>
      <c r="C8" s="77"/>
      <c r="D8" s="78"/>
      <c r="E8" s="79"/>
      <c r="F8" s="80"/>
      <c r="G8" s="81"/>
      <c r="H8" s="82"/>
      <c r="I8" s="66"/>
      <c r="L8" s="68"/>
      <c r="Q8" s="60"/>
    </row>
    <row r="9" spans="1:17" s="67" customFormat="1" ht="15" customHeight="1">
      <c r="A9" s="60"/>
      <c r="B9" s="76"/>
      <c r="C9" s="83" t="s">
        <v>73</v>
      </c>
      <c r="D9" s="84"/>
      <c r="E9" s="85"/>
      <c r="F9" s="86"/>
      <c r="G9" s="87"/>
      <c r="H9" s="88"/>
      <c r="I9" s="66"/>
      <c r="L9" s="68"/>
      <c r="Q9" s="60"/>
    </row>
    <row r="10" spans="2:12" s="67" customFormat="1" ht="10.5" customHeight="1">
      <c r="B10" s="89">
        <v>1</v>
      </c>
      <c r="C10" s="90" t="s">
        <v>9</v>
      </c>
      <c r="D10" s="91">
        <f aca="true" t="shared" si="0" ref="D10:D15">G10*0.5659</f>
        <v>182361.84089999998</v>
      </c>
      <c r="E10" s="92" t="s">
        <v>24</v>
      </c>
      <c r="F10" s="22" t="s">
        <v>77</v>
      </c>
      <c r="G10" s="93">
        <v>322251</v>
      </c>
      <c r="H10" s="94">
        <v>537085</v>
      </c>
      <c r="I10" s="95"/>
      <c r="J10" s="96"/>
      <c r="L10" s="68"/>
    </row>
    <row r="11" spans="2:12" s="67" customFormat="1" ht="10.5" customHeight="1">
      <c r="B11" s="89">
        <v>2</v>
      </c>
      <c r="C11" s="90" t="s">
        <v>38</v>
      </c>
      <c r="D11" s="91">
        <f t="shared" si="0"/>
        <v>16962.852499999997</v>
      </c>
      <c r="E11" s="92" t="s">
        <v>24</v>
      </c>
      <c r="F11" s="22" t="s">
        <v>77</v>
      </c>
      <c r="G11" s="97">
        <v>29975</v>
      </c>
      <c r="H11" s="98">
        <v>37468</v>
      </c>
      <c r="I11" s="66"/>
      <c r="L11" s="68"/>
    </row>
    <row r="12" spans="2:12" s="67" customFormat="1" ht="10.5" customHeight="1">
      <c r="B12" s="89">
        <v>3</v>
      </c>
      <c r="C12" s="90" t="s">
        <v>5</v>
      </c>
      <c r="D12" s="91">
        <f t="shared" si="0"/>
        <v>232.01899999999998</v>
      </c>
      <c r="E12" s="92" t="s">
        <v>24</v>
      </c>
      <c r="F12" s="22" t="s">
        <v>77</v>
      </c>
      <c r="G12" s="97">
        <v>410</v>
      </c>
      <c r="H12" s="98">
        <v>273</v>
      </c>
      <c r="I12" s="66"/>
      <c r="L12" s="68"/>
    </row>
    <row r="13" spans="2:12" s="67" customFormat="1" ht="10.5" customHeight="1">
      <c r="B13" s="89">
        <v>4</v>
      </c>
      <c r="C13" s="90" t="s">
        <v>10</v>
      </c>
      <c r="D13" s="91">
        <f t="shared" si="0"/>
        <v>23.767799999999998</v>
      </c>
      <c r="E13" s="92" t="s">
        <v>24</v>
      </c>
      <c r="F13" s="22" t="s">
        <v>77</v>
      </c>
      <c r="G13" s="97">
        <v>42</v>
      </c>
      <c r="H13" s="98">
        <v>28</v>
      </c>
      <c r="I13" s="66"/>
      <c r="L13" s="68"/>
    </row>
    <row r="14" spans="2:12" s="67" customFormat="1" ht="10.5" customHeight="1">
      <c r="B14" s="89">
        <v>5</v>
      </c>
      <c r="C14" s="90" t="s">
        <v>4</v>
      </c>
      <c r="D14" s="91">
        <f t="shared" si="0"/>
        <v>399991.1357</v>
      </c>
      <c r="E14" s="92" t="s">
        <v>24</v>
      </c>
      <c r="F14" s="22" t="s">
        <v>77</v>
      </c>
      <c r="G14" s="97">
        <v>706823</v>
      </c>
      <c r="H14" s="98">
        <v>538388</v>
      </c>
      <c r="I14" s="96"/>
      <c r="L14" s="68"/>
    </row>
    <row r="15" spans="2:12" s="67" customFormat="1" ht="10.5" customHeight="1">
      <c r="B15" s="89">
        <v>6</v>
      </c>
      <c r="C15" s="90" t="s">
        <v>6</v>
      </c>
      <c r="D15" s="91">
        <f t="shared" si="0"/>
        <v>6295.071599999999</v>
      </c>
      <c r="E15" s="92" t="s">
        <v>24</v>
      </c>
      <c r="F15" s="22" t="s">
        <v>77</v>
      </c>
      <c r="G15" s="97">
        <v>11124</v>
      </c>
      <c r="H15" s="98">
        <v>3708</v>
      </c>
      <c r="I15" s="96"/>
      <c r="L15" s="68"/>
    </row>
    <row r="16" spans="2:12" s="67" customFormat="1" ht="10.5" customHeight="1">
      <c r="B16" s="89">
        <v>7</v>
      </c>
      <c r="C16" s="90" t="s">
        <v>426</v>
      </c>
      <c r="D16" s="91"/>
      <c r="E16" s="92"/>
      <c r="F16" s="22" t="s">
        <v>0</v>
      </c>
      <c r="G16" s="97">
        <v>97891</v>
      </c>
      <c r="H16" s="98">
        <v>734182</v>
      </c>
      <c r="I16" s="66"/>
      <c r="L16" s="68"/>
    </row>
    <row r="17" spans="2:12" s="67" customFormat="1" ht="10.5" customHeight="1">
      <c r="B17" s="89">
        <v>8</v>
      </c>
      <c r="C17" s="90" t="s">
        <v>40</v>
      </c>
      <c r="D17" s="91"/>
      <c r="E17" s="92"/>
      <c r="F17" s="22" t="s">
        <v>0</v>
      </c>
      <c r="G17" s="97">
        <v>139824</v>
      </c>
      <c r="H17" s="98">
        <v>185306</v>
      </c>
      <c r="I17" s="66"/>
      <c r="L17" s="68"/>
    </row>
    <row r="18" spans="2:12" s="67" customFormat="1" ht="10.5" customHeight="1">
      <c r="B18" s="89">
        <v>9</v>
      </c>
      <c r="C18" s="90" t="s">
        <v>41</v>
      </c>
      <c r="D18" s="91"/>
      <c r="E18" s="92"/>
      <c r="F18" s="22" t="s">
        <v>0</v>
      </c>
      <c r="G18" s="97">
        <v>38890</v>
      </c>
      <c r="H18" s="98">
        <v>19445</v>
      </c>
      <c r="I18" s="66"/>
      <c r="L18" s="68"/>
    </row>
    <row r="19" spans="2:12" s="67" customFormat="1" ht="10.5" customHeight="1">
      <c r="B19" s="89">
        <v>10</v>
      </c>
      <c r="C19" s="90" t="s">
        <v>42</v>
      </c>
      <c r="D19" s="91"/>
      <c r="E19" s="92"/>
      <c r="F19" s="22" t="s">
        <v>0</v>
      </c>
      <c r="G19" s="97">
        <v>38545</v>
      </c>
      <c r="H19" s="98">
        <v>12848</v>
      </c>
      <c r="I19" s="66"/>
      <c r="L19" s="68"/>
    </row>
    <row r="20" spans="2:12" s="67" customFormat="1" ht="10.5" customHeight="1">
      <c r="B20" s="89">
        <v>11</v>
      </c>
      <c r="C20" s="90" t="s">
        <v>43</v>
      </c>
      <c r="D20" s="91"/>
      <c r="E20" s="92"/>
      <c r="F20" s="22" t="s">
        <v>0</v>
      </c>
      <c r="G20" s="97">
        <v>13086</v>
      </c>
      <c r="H20" s="98">
        <v>13086</v>
      </c>
      <c r="I20" s="66"/>
      <c r="L20" s="68"/>
    </row>
    <row r="21" spans="2:12" s="67" customFormat="1" ht="10.5" customHeight="1">
      <c r="B21" s="89">
        <v>12</v>
      </c>
      <c r="C21" s="90" t="s">
        <v>44</v>
      </c>
      <c r="D21" s="91"/>
      <c r="E21" s="92"/>
      <c r="F21" s="22" t="s">
        <v>0</v>
      </c>
      <c r="G21" s="97">
        <v>90342</v>
      </c>
      <c r="H21" s="98">
        <v>180685</v>
      </c>
      <c r="I21" s="66"/>
      <c r="L21" s="68"/>
    </row>
    <row r="22" spans="2:12" s="67" customFormat="1" ht="22.5" customHeight="1">
      <c r="B22" s="89">
        <v>13</v>
      </c>
      <c r="C22" s="90" t="s">
        <v>45</v>
      </c>
      <c r="D22" s="91">
        <f>G22*56.001</f>
        <v>924632.5109999999</v>
      </c>
      <c r="E22" s="92" t="s">
        <v>25</v>
      </c>
      <c r="F22" s="22" t="s">
        <v>78</v>
      </c>
      <c r="G22" s="97">
        <v>16511</v>
      </c>
      <c r="H22" s="98">
        <v>34942</v>
      </c>
      <c r="I22" s="66"/>
      <c r="L22" s="68"/>
    </row>
    <row r="23" spans="2:12" s="67" customFormat="1" ht="10.5" customHeight="1">
      <c r="B23" s="89">
        <v>14</v>
      </c>
      <c r="C23" s="90" t="s">
        <v>46</v>
      </c>
      <c r="D23" s="91"/>
      <c r="E23" s="92"/>
      <c r="F23" s="22" t="s">
        <v>0</v>
      </c>
      <c r="G23" s="97">
        <v>325481</v>
      </c>
      <c r="H23" s="98">
        <v>32548</v>
      </c>
      <c r="I23" s="66"/>
      <c r="L23" s="68"/>
    </row>
    <row r="24" spans="2:12" s="67" customFormat="1" ht="10.5" customHeight="1">
      <c r="B24" s="89">
        <v>15</v>
      </c>
      <c r="C24" s="90" t="s">
        <v>11</v>
      </c>
      <c r="D24" s="99">
        <f>G24*2</f>
        <v>1259030</v>
      </c>
      <c r="E24" s="92" t="s">
        <v>29</v>
      </c>
      <c r="F24" s="22" t="s">
        <v>79</v>
      </c>
      <c r="G24" s="97">
        <v>629515</v>
      </c>
      <c r="H24" s="98">
        <v>20984</v>
      </c>
      <c r="I24" s="96"/>
      <c r="L24" s="68"/>
    </row>
    <row r="25" spans="2:12" s="67" customFormat="1" ht="10.5" customHeight="1">
      <c r="B25" s="89">
        <v>16</v>
      </c>
      <c r="C25" s="90" t="s">
        <v>12</v>
      </c>
      <c r="D25" s="91"/>
      <c r="E25" s="92"/>
      <c r="F25" s="22" t="s">
        <v>0</v>
      </c>
      <c r="G25" s="97">
        <v>1060</v>
      </c>
      <c r="H25" s="98">
        <v>2120</v>
      </c>
      <c r="I25" s="66"/>
      <c r="L25" s="68"/>
    </row>
    <row r="26" spans="2:12" s="67" customFormat="1" ht="10.5" customHeight="1">
      <c r="B26" s="89">
        <v>17</v>
      </c>
      <c r="C26" s="90" t="s">
        <v>47</v>
      </c>
      <c r="D26" s="91"/>
      <c r="E26" s="92"/>
      <c r="F26" s="22" t="s">
        <v>0</v>
      </c>
      <c r="G26" s="97">
        <v>807</v>
      </c>
      <c r="H26" s="98">
        <v>1210</v>
      </c>
      <c r="I26" s="66"/>
      <c r="L26" s="68"/>
    </row>
    <row r="27" spans="2:12" s="67" customFormat="1" ht="10.5" customHeight="1">
      <c r="B27" s="89">
        <v>18</v>
      </c>
      <c r="C27" s="90" t="s">
        <v>48</v>
      </c>
      <c r="D27" s="99"/>
      <c r="E27" s="92"/>
      <c r="F27" s="22" t="s">
        <v>0</v>
      </c>
      <c r="G27" s="97">
        <v>4601</v>
      </c>
      <c r="H27" s="98">
        <v>2300</v>
      </c>
      <c r="I27" s="66"/>
      <c r="L27" s="68"/>
    </row>
    <row r="28" spans="2:12" s="67" customFormat="1" ht="10.5" customHeight="1">
      <c r="B28" s="89">
        <v>19</v>
      </c>
      <c r="C28" s="90" t="s">
        <v>1</v>
      </c>
      <c r="D28" s="91"/>
      <c r="E28" s="92"/>
      <c r="F28" s="22" t="s">
        <v>0</v>
      </c>
      <c r="G28" s="97">
        <v>168980</v>
      </c>
      <c r="H28" s="98">
        <v>16898</v>
      </c>
      <c r="I28" s="66"/>
      <c r="L28" s="68"/>
    </row>
    <row r="29" spans="2:12" s="67" customFormat="1" ht="10.5" customHeight="1">
      <c r="B29" s="89">
        <v>20</v>
      </c>
      <c r="C29" s="90" t="s">
        <v>14</v>
      </c>
      <c r="D29" s="91">
        <f>G29*56.001</f>
        <v>5544.099</v>
      </c>
      <c r="E29" s="92" t="s">
        <v>25</v>
      </c>
      <c r="F29" s="22" t="s">
        <v>78</v>
      </c>
      <c r="G29" s="97">
        <v>99</v>
      </c>
      <c r="H29" s="98">
        <v>198</v>
      </c>
      <c r="I29" s="66"/>
      <c r="L29" s="68"/>
    </row>
    <row r="30" spans="2:12" s="67" customFormat="1" ht="10.5" customHeight="1">
      <c r="B30" s="89">
        <v>21</v>
      </c>
      <c r="C30" s="90" t="s">
        <v>15</v>
      </c>
      <c r="D30" s="91"/>
      <c r="E30" s="92"/>
      <c r="F30" s="22" t="s">
        <v>0</v>
      </c>
      <c r="G30" s="97">
        <v>42042</v>
      </c>
      <c r="H30" s="98">
        <v>8408</v>
      </c>
      <c r="I30" s="66"/>
      <c r="L30" s="68"/>
    </row>
    <row r="31" spans="2:12" s="67" customFormat="1" ht="22.5" customHeight="1">
      <c r="B31" s="89">
        <v>22</v>
      </c>
      <c r="C31" s="90" t="s">
        <v>49</v>
      </c>
      <c r="D31" s="91"/>
      <c r="E31" s="92"/>
      <c r="F31" s="22" t="s">
        <v>0</v>
      </c>
      <c r="G31" s="97">
        <v>70715</v>
      </c>
      <c r="H31" s="98">
        <v>3770</v>
      </c>
      <c r="I31" s="66"/>
      <c r="L31" s="68"/>
    </row>
    <row r="32" spans="2:12" s="67" customFormat="1" ht="10.5" customHeight="1">
      <c r="B32" s="89">
        <v>23</v>
      </c>
      <c r="C32" s="90" t="s">
        <v>50</v>
      </c>
      <c r="D32" s="91"/>
      <c r="E32" s="92"/>
      <c r="F32" s="22" t="s">
        <v>0</v>
      </c>
      <c r="G32" s="97">
        <v>3130</v>
      </c>
      <c r="H32" s="98">
        <v>105</v>
      </c>
      <c r="I32" s="66"/>
      <c r="L32" s="68"/>
    </row>
    <row r="33" spans="2:12" s="67" customFormat="1" ht="22.5" customHeight="1">
      <c r="B33" s="89">
        <v>24</v>
      </c>
      <c r="C33" s="90" t="s">
        <v>51</v>
      </c>
      <c r="D33" s="99">
        <f>G33*12</f>
        <v>61608</v>
      </c>
      <c r="E33" s="92" t="s">
        <v>29</v>
      </c>
      <c r="F33" s="22" t="s">
        <v>194</v>
      </c>
      <c r="G33" s="97">
        <v>5134</v>
      </c>
      <c r="H33" s="98">
        <v>171</v>
      </c>
      <c r="I33" s="66"/>
      <c r="L33" s="68"/>
    </row>
    <row r="34" spans="2:12" s="67" customFormat="1" ht="30" customHeight="1">
      <c r="B34" s="89">
        <v>25</v>
      </c>
      <c r="C34" s="100" t="s">
        <v>52</v>
      </c>
      <c r="D34" s="91">
        <f>G34*56.001</f>
        <v>579330.345</v>
      </c>
      <c r="E34" s="92" t="s">
        <v>25</v>
      </c>
      <c r="F34" s="101" t="s">
        <v>78</v>
      </c>
      <c r="G34" s="102">
        <v>10345</v>
      </c>
      <c r="H34" s="103">
        <v>20690</v>
      </c>
      <c r="I34" s="66"/>
      <c r="L34" s="68"/>
    </row>
    <row r="35" spans="2:12" s="67" customFormat="1" ht="41.25" customHeight="1">
      <c r="B35" s="89">
        <v>26</v>
      </c>
      <c r="C35" s="100" t="s">
        <v>53</v>
      </c>
      <c r="D35" s="91">
        <f>G35*56.001</f>
        <v>415247.415</v>
      </c>
      <c r="E35" s="92" t="s">
        <v>25</v>
      </c>
      <c r="F35" s="101" t="s">
        <v>78</v>
      </c>
      <c r="G35" s="102">
        <v>7415</v>
      </c>
      <c r="H35" s="103">
        <v>4943</v>
      </c>
      <c r="I35" s="66"/>
      <c r="L35" s="68"/>
    </row>
    <row r="36" spans="2:12" s="67" customFormat="1" ht="10.5" customHeight="1">
      <c r="B36" s="89">
        <v>27</v>
      </c>
      <c r="C36" s="90" t="s">
        <v>17</v>
      </c>
      <c r="D36" s="91">
        <f>G36*56.001</f>
        <v>841135.02</v>
      </c>
      <c r="E36" s="92" t="s">
        <v>25</v>
      </c>
      <c r="F36" s="22" t="s">
        <v>78</v>
      </c>
      <c r="G36" s="97">
        <v>15020</v>
      </c>
      <c r="H36" s="98">
        <v>30040</v>
      </c>
      <c r="I36" s="66"/>
      <c r="L36" s="68"/>
    </row>
    <row r="37" spans="2:12" s="67" customFormat="1" ht="50.25" customHeight="1">
      <c r="B37" s="89">
        <v>28</v>
      </c>
      <c r="C37" s="90" t="s">
        <v>54</v>
      </c>
      <c r="D37" s="91">
        <f aca="true" t="shared" si="1" ref="D37:D50">G37*56.001</f>
        <v>63364123.482</v>
      </c>
      <c r="E37" s="92" t="s">
        <v>25</v>
      </c>
      <c r="F37" s="22" t="s">
        <v>78</v>
      </c>
      <c r="G37" s="97">
        <v>1131482</v>
      </c>
      <c r="H37" s="98">
        <v>377160</v>
      </c>
      <c r="I37" s="66"/>
      <c r="L37" s="68"/>
    </row>
    <row r="38" spans="2:12" s="67" customFormat="1" ht="22.5" customHeight="1">
      <c r="B38" s="89">
        <v>29</v>
      </c>
      <c r="C38" s="90" t="s">
        <v>55</v>
      </c>
      <c r="D38" s="91">
        <f t="shared" si="1"/>
        <v>15428779.509</v>
      </c>
      <c r="E38" s="92" t="s">
        <v>25</v>
      </c>
      <c r="F38" s="22" t="s">
        <v>78</v>
      </c>
      <c r="G38" s="97">
        <v>275509</v>
      </c>
      <c r="H38" s="98">
        <v>68878</v>
      </c>
      <c r="I38" s="66"/>
      <c r="L38" s="68"/>
    </row>
    <row r="39" spans="2:12" s="67" customFormat="1" ht="22.5" customHeight="1">
      <c r="B39" s="89">
        <v>30</v>
      </c>
      <c r="C39" s="90" t="s">
        <v>56</v>
      </c>
      <c r="D39" s="91">
        <f t="shared" si="1"/>
        <v>1693078.233</v>
      </c>
      <c r="E39" s="92" t="s">
        <v>25</v>
      </c>
      <c r="F39" s="22" t="s">
        <v>78</v>
      </c>
      <c r="G39" s="97">
        <v>30233</v>
      </c>
      <c r="H39" s="98">
        <v>9070</v>
      </c>
      <c r="I39" s="66"/>
      <c r="L39" s="68"/>
    </row>
    <row r="40" spans="2:12" s="67" customFormat="1" ht="10.5" customHeight="1">
      <c r="B40" s="89">
        <v>31</v>
      </c>
      <c r="C40" s="90" t="s">
        <v>16</v>
      </c>
      <c r="D40" s="91">
        <f t="shared" si="1"/>
        <v>24546078.314999998</v>
      </c>
      <c r="E40" s="92" t="s">
        <v>25</v>
      </c>
      <c r="F40" s="22" t="s">
        <v>78</v>
      </c>
      <c r="G40" s="97">
        <v>438315</v>
      </c>
      <c r="H40" s="98">
        <v>116350</v>
      </c>
      <c r="I40" s="104"/>
      <c r="L40" s="68"/>
    </row>
    <row r="41" spans="2:12" s="67" customFormat="1" ht="10.5" customHeight="1">
      <c r="B41" s="89">
        <v>32</v>
      </c>
      <c r="C41" s="90" t="s">
        <v>57</v>
      </c>
      <c r="D41" s="91">
        <f t="shared" si="1"/>
        <v>21493799.811</v>
      </c>
      <c r="E41" s="92" t="s">
        <v>25</v>
      </c>
      <c r="F41" s="22" t="s">
        <v>78</v>
      </c>
      <c r="G41" s="97">
        <v>383811</v>
      </c>
      <c r="H41" s="98">
        <v>38381</v>
      </c>
      <c r="I41" s="66"/>
      <c r="L41" s="68"/>
    </row>
    <row r="42" spans="2:12" s="67" customFormat="1" ht="10.5" customHeight="1">
      <c r="B42" s="89">
        <v>33</v>
      </c>
      <c r="C42" s="90" t="s">
        <v>58</v>
      </c>
      <c r="D42" s="91">
        <f t="shared" si="1"/>
        <v>19034291.892</v>
      </c>
      <c r="E42" s="92" t="s">
        <v>25</v>
      </c>
      <c r="F42" s="22" t="s">
        <v>78</v>
      </c>
      <c r="G42" s="97">
        <v>339892</v>
      </c>
      <c r="H42" s="98">
        <v>33990</v>
      </c>
      <c r="I42" s="66"/>
      <c r="L42" s="68"/>
    </row>
    <row r="43" spans="2:12" s="67" customFormat="1" ht="22.5" customHeight="1">
      <c r="B43" s="89">
        <v>34</v>
      </c>
      <c r="C43" s="90" t="s">
        <v>59</v>
      </c>
      <c r="D43" s="91">
        <f t="shared" si="1"/>
        <v>1396160.9309999999</v>
      </c>
      <c r="E43" s="92" t="s">
        <v>25</v>
      </c>
      <c r="F43" s="22" t="s">
        <v>78</v>
      </c>
      <c r="G43" s="97">
        <v>24931</v>
      </c>
      <c r="H43" s="98">
        <v>4986</v>
      </c>
      <c r="I43" s="66"/>
      <c r="L43" s="68"/>
    </row>
    <row r="44" spans="2:12" s="67" customFormat="1" ht="10.5" customHeight="1">
      <c r="B44" s="89">
        <v>35</v>
      </c>
      <c r="C44" s="90" t="s">
        <v>60</v>
      </c>
      <c r="D44" s="91"/>
      <c r="E44" s="92"/>
      <c r="F44" s="22"/>
      <c r="G44" s="97" t="s">
        <v>93</v>
      </c>
      <c r="H44" s="98" t="s">
        <v>93</v>
      </c>
      <c r="I44" s="66"/>
      <c r="L44" s="68"/>
    </row>
    <row r="45" spans="2:12" s="67" customFormat="1" ht="10.5" customHeight="1">
      <c r="B45" s="89">
        <v>36</v>
      </c>
      <c r="C45" s="90" t="s">
        <v>32</v>
      </c>
      <c r="D45" s="91">
        <f t="shared" si="1"/>
        <v>15051948.78</v>
      </c>
      <c r="E45" s="92" t="s">
        <v>25</v>
      </c>
      <c r="F45" s="22" t="s">
        <v>78</v>
      </c>
      <c r="G45" s="97">
        <v>268780</v>
      </c>
      <c r="H45" s="98">
        <v>80635</v>
      </c>
      <c r="I45" s="66"/>
      <c r="L45" s="68"/>
    </row>
    <row r="46" spans="2:12" s="67" customFormat="1" ht="10.5" customHeight="1">
      <c r="B46" s="89">
        <v>37</v>
      </c>
      <c r="C46" s="90" t="s">
        <v>61</v>
      </c>
      <c r="D46" s="91">
        <f>G46*56.001</f>
        <v>779589.921</v>
      </c>
      <c r="E46" s="92" t="s">
        <v>25</v>
      </c>
      <c r="F46" s="22" t="s">
        <v>78</v>
      </c>
      <c r="G46" s="97">
        <v>13921</v>
      </c>
      <c r="H46" s="98">
        <v>8353</v>
      </c>
      <c r="I46" s="66"/>
      <c r="L46" s="68"/>
    </row>
    <row r="47" spans="2:12" s="67" customFormat="1" ht="22.5" customHeight="1">
      <c r="B47" s="89">
        <v>38</v>
      </c>
      <c r="C47" s="90" t="s">
        <v>62</v>
      </c>
      <c r="D47" s="91">
        <f t="shared" si="1"/>
        <v>2970125.037</v>
      </c>
      <c r="E47" s="92" t="s">
        <v>25</v>
      </c>
      <c r="F47" s="22" t="s">
        <v>78</v>
      </c>
      <c r="G47" s="97">
        <v>53037</v>
      </c>
      <c r="H47" s="98">
        <v>94592</v>
      </c>
      <c r="I47" s="66"/>
      <c r="L47" s="68"/>
    </row>
    <row r="48" spans="2:12" s="67" customFormat="1" ht="10.5" customHeight="1">
      <c r="B48" s="89">
        <v>39</v>
      </c>
      <c r="C48" s="90" t="s">
        <v>63</v>
      </c>
      <c r="D48" s="91">
        <f t="shared" si="1"/>
        <v>141626.52899999998</v>
      </c>
      <c r="E48" s="92" t="s">
        <v>25</v>
      </c>
      <c r="F48" s="22" t="s">
        <v>78</v>
      </c>
      <c r="G48" s="97">
        <v>2529</v>
      </c>
      <c r="H48" s="98">
        <v>3371</v>
      </c>
      <c r="I48" s="66"/>
      <c r="L48" s="68"/>
    </row>
    <row r="49" spans="2:12" s="67" customFormat="1" ht="10.5" customHeight="1">
      <c r="B49" s="89">
        <v>40</v>
      </c>
      <c r="C49" s="90" t="s">
        <v>64</v>
      </c>
      <c r="D49" s="91">
        <f t="shared" si="1"/>
        <v>91505.63399999999</v>
      </c>
      <c r="E49" s="92" t="s">
        <v>25</v>
      </c>
      <c r="F49" s="22" t="s">
        <v>78</v>
      </c>
      <c r="G49" s="97">
        <v>1634</v>
      </c>
      <c r="H49" s="98">
        <v>4223</v>
      </c>
      <c r="I49" s="96"/>
      <c r="L49" s="68"/>
    </row>
    <row r="50" spans="2:12" s="67" customFormat="1" ht="10.5" customHeight="1">
      <c r="B50" s="89">
        <v>41</v>
      </c>
      <c r="C50" s="90" t="s">
        <v>2</v>
      </c>
      <c r="D50" s="91">
        <f t="shared" si="1"/>
        <v>946360.899</v>
      </c>
      <c r="E50" s="92" t="s">
        <v>25</v>
      </c>
      <c r="F50" s="22" t="s">
        <v>78</v>
      </c>
      <c r="G50" s="97">
        <v>16899</v>
      </c>
      <c r="H50" s="98">
        <v>25348</v>
      </c>
      <c r="I50" s="66"/>
      <c r="L50" s="68"/>
    </row>
    <row r="51" spans="2:12" s="67" customFormat="1" ht="9.75" customHeight="1">
      <c r="B51" s="89">
        <v>42</v>
      </c>
      <c r="C51" s="90" t="s">
        <v>19</v>
      </c>
      <c r="D51" s="91"/>
      <c r="E51" s="92"/>
      <c r="F51" s="22"/>
      <c r="G51" s="97" t="s">
        <v>93</v>
      </c>
      <c r="H51" s="98" t="s">
        <v>93</v>
      </c>
      <c r="I51" s="66"/>
      <c r="L51" s="68"/>
    </row>
    <row r="52" spans="2:12" s="67" customFormat="1" ht="10.5" customHeight="1" hidden="1">
      <c r="B52" s="89"/>
      <c r="C52" s="100"/>
      <c r="D52" s="320"/>
      <c r="E52" s="321"/>
      <c r="F52" s="319"/>
      <c r="G52" s="317"/>
      <c r="H52" s="318"/>
      <c r="I52" s="66"/>
      <c r="L52" s="68"/>
    </row>
    <row r="53" spans="2:12" s="67" customFormat="1" ht="10.5" customHeight="1">
      <c r="B53" s="89">
        <v>43</v>
      </c>
      <c r="C53" s="139" t="s">
        <v>3</v>
      </c>
      <c r="D53" s="322">
        <f>G53*100</f>
        <v>50597500</v>
      </c>
      <c r="E53" s="140" t="s">
        <v>29</v>
      </c>
      <c r="F53" s="35" t="s">
        <v>81</v>
      </c>
      <c r="G53" s="141">
        <v>505975</v>
      </c>
      <c r="H53" s="142">
        <v>50598</v>
      </c>
      <c r="I53" s="66"/>
      <c r="L53" s="68"/>
    </row>
    <row r="54" spans="2:12" s="67" customFormat="1" ht="22.5" customHeight="1">
      <c r="B54" s="89">
        <v>44</v>
      </c>
      <c r="C54" s="90" t="s">
        <v>65</v>
      </c>
      <c r="D54" s="91">
        <f aca="true" t="shared" si="2" ref="D54:D62">G54*56.001</f>
        <v>71009.268</v>
      </c>
      <c r="E54" s="92" t="s">
        <v>25</v>
      </c>
      <c r="F54" s="22" t="s">
        <v>78</v>
      </c>
      <c r="G54" s="97">
        <v>1268</v>
      </c>
      <c r="H54" s="98">
        <v>3169</v>
      </c>
      <c r="I54" s="66"/>
      <c r="L54" s="68"/>
    </row>
    <row r="55" spans="2:12" s="67" customFormat="1" ht="22.5" customHeight="1">
      <c r="B55" s="89">
        <v>45</v>
      </c>
      <c r="C55" s="90" t="s">
        <v>92</v>
      </c>
      <c r="D55" s="91">
        <f t="shared" si="2"/>
        <v>2600406.435</v>
      </c>
      <c r="E55" s="92" t="s">
        <v>25</v>
      </c>
      <c r="F55" s="22" t="s">
        <v>78</v>
      </c>
      <c r="G55" s="97">
        <v>46435</v>
      </c>
      <c r="H55" s="98">
        <v>50484</v>
      </c>
      <c r="I55" s="66"/>
      <c r="L55" s="68"/>
    </row>
    <row r="56" spans="2:12" s="67" customFormat="1" ht="10.5" customHeight="1">
      <c r="B56" s="89">
        <v>46</v>
      </c>
      <c r="C56" s="90" t="s">
        <v>479</v>
      </c>
      <c r="D56" s="351">
        <f>G56*6.820992</f>
        <v>770158.20672</v>
      </c>
      <c r="E56" s="349" t="s">
        <v>31</v>
      </c>
      <c r="F56" s="347" t="s">
        <v>82</v>
      </c>
      <c r="G56" s="343">
        <v>112910</v>
      </c>
      <c r="H56" s="345">
        <v>94092</v>
      </c>
      <c r="I56" s="66"/>
      <c r="L56" s="68"/>
    </row>
    <row r="57" spans="2:12" s="67" customFormat="1" ht="10.5" customHeight="1">
      <c r="B57" s="89">
        <v>47</v>
      </c>
      <c r="C57" s="90" t="s">
        <v>66</v>
      </c>
      <c r="D57" s="352">
        <f>G57*6.820992</f>
        <v>0</v>
      </c>
      <c r="E57" s="350" t="s">
        <v>31</v>
      </c>
      <c r="F57" s="348"/>
      <c r="G57" s="344"/>
      <c r="H57" s="346"/>
      <c r="I57" s="66"/>
      <c r="L57" s="68"/>
    </row>
    <row r="58" spans="2:12" s="67" customFormat="1" ht="10.5" customHeight="1">
      <c r="B58" s="89">
        <v>48</v>
      </c>
      <c r="C58" s="90" t="s">
        <v>7</v>
      </c>
      <c r="D58" s="91">
        <f t="shared" si="2"/>
        <v>6565837.245</v>
      </c>
      <c r="E58" s="92" t="s">
        <v>25</v>
      </c>
      <c r="F58" s="22" t="s">
        <v>78</v>
      </c>
      <c r="G58" s="97">
        <v>117245</v>
      </c>
      <c r="H58" s="98">
        <v>7816</v>
      </c>
      <c r="I58" s="96"/>
      <c r="L58" s="68"/>
    </row>
    <row r="59" spans="2:12" s="67" customFormat="1" ht="10.5" customHeight="1">
      <c r="B59" s="89">
        <v>49</v>
      </c>
      <c r="C59" s="90" t="s">
        <v>8</v>
      </c>
      <c r="D59" s="91">
        <f t="shared" si="2"/>
        <v>73084553.058</v>
      </c>
      <c r="E59" s="92" t="s">
        <v>25</v>
      </c>
      <c r="F59" s="22" t="s">
        <v>78</v>
      </c>
      <c r="G59" s="97">
        <v>1305058</v>
      </c>
      <c r="H59" s="98">
        <v>21751</v>
      </c>
      <c r="I59" s="66"/>
      <c r="L59" s="68"/>
    </row>
    <row r="60" spans="2:12" s="67" customFormat="1" ht="22.5" customHeight="1">
      <c r="B60" s="89">
        <v>50</v>
      </c>
      <c r="C60" s="90" t="s">
        <v>427</v>
      </c>
      <c r="D60" s="91">
        <f t="shared" si="2"/>
        <v>199699.566</v>
      </c>
      <c r="E60" s="92" t="s">
        <v>25</v>
      </c>
      <c r="F60" s="22" t="s">
        <v>78</v>
      </c>
      <c r="G60" s="97">
        <v>3566</v>
      </c>
      <c r="H60" s="98">
        <v>1486</v>
      </c>
      <c r="I60" s="66"/>
      <c r="L60" s="68"/>
    </row>
    <row r="61" spans="2:12" s="67" customFormat="1" ht="10.5" customHeight="1">
      <c r="B61" s="89">
        <v>51</v>
      </c>
      <c r="C61" s="90" t="s">
        <v>67</v>
      </c>
      <c r="D61" s="91">
        <f t="shared" si="2"/>
        <v>117826.10399999999</v>
      </c>
      <c r="E61" s="92" t="s">
        <v>25</v>
      </c>
      <c r="F61" s="22" t="s">
        <v>78</v>
      </c>
      <c r="G61" s="97">
        <v>2104</v>
      </c>
      <c r="H61" s="98">
        <v>1193</v>
      </c>
      <c r="I61" s="66"/>
      <c r="L61" s="68"/>
    </row>
    <row r="62" spans="2:12" s="67" customFormat="1" ht="10.5" customHeight="1">
      <c r="B62" s="89">
        <v>52</v>
      </c>
      <c r="C62" s="90" t="s">
        <v>68</v>
      </c>
      <c r="D62" s="91">
        <f t="shared" si="2"/>
        <v>414799.407</v>
      </c>
      <c r="E62" s="92" t="s">
        <v>25</v>
      </c>
      <c r="F62" s="22" t="s">
        <v>78</v>
      </c>
      <c r="G62" s="97">
        <v>7407</v>
      </c>
      <c r="H62" s="98">
        <v>493</v>
      </c>
      <c r="I62" s="66"/>
      <c r="L62" s="68"/>
    </row>
    <row r="63" spans="2:12" s="67" customFormat="1" ht="10.5" customHeight="1">
      <c r="B63" s="89">
        <v>53</v>
      </c>
      <c r="C63" s="90" t="s">
        <v>69</v>
      </c>
      <c r="D63" s="99">
        <f>G63*1000</f>
        <v>39112000</v>
      </c>
      <c r="E63" s="92" t="s">
        <v>29</v>
      </c>
      <c r="F63" s="22" t="s">
        <v>83</v>
      </c>
      <c r="G63" s="97">
        <v>39112</v>
      </c>
      <c r="H63" s="98">
        <v>50845</v>
      </c>
      <c r="I63" s="66"/>
      <c r="L63" s="68"/>
    </row>
    <row r="64" spans="2:12" s="67" customFormat="1" ht="10.5" customHeight="1">
      <c r="B64" s="89">
        <v>54</v>
      </c>
      <c r="C64" s="90" t="s">
        <v>70</v>
      </c>
      <c r="D64" s="91">
        <f>G64*56.001</f>
        <v>669659.958</v>
      </c>
      <c r="E64" s="92" t="s">
        <v>25</v>
      </c>
      <c r="F64" s="22" t="s">
        <v>78</v>
      </c>
      <c r="G64" s="97">
        <v>11958</v>
      </c>
      <c r="H64" s="98">
        <v>797</v>
      </c>
      <c r="I64" s="66"/>
      <c r="L64" s="68"/>
    </row>
    <row r="65" spans="2:12" s="67" customFormat="1" ht="10.5" customHeight="1">
      <c r="B65" s="89">
        <v>55</v>
      </c>
      <c r="C65" s="90" t="s">
        <v>20</v>
      </c>
      <c r="D65" s="91">
        <f>G65*6.820992</f>
        <v>35878.41792</v>
      </c>
      <c r="E65" s="92" t="s">
        <v>31</v>
      </c>
      <c r="F65" s="22" t="s">
        <v>36</v>
      </c>
      <c r="G65" s="97">
        <v>5260</v>
      </c>
      <c r="H65" s="98">
        <v>18938</v>
      </c>
      <c r="I65" s="66"/>
      <c r="L65" s="68"/>
    </row>
    <row r="66" spans="2:12" s="67" customFormat="1" ht="10.5" customHeight="1">
      <c r="B66" s="89">
        <v>56</v>
      </c>
      <c r="C66" s="90" t="s">
        <v>21</v>
      </c>
      <c r="D66" s="99">
        <f>G66*100</f>
        <v>299000</v>
      </c>
      <c r="E66" s="92" t="s">
        <v>29</v>
      </c>
      <c r="F66" s="22" t="s">
        <v>84</v>
      </c>
      <c r="G66" s="97">
        <v>2990</v>
      </c>
      <c r="H66" s="98">
        <v>1197</v>
      </c>
      <c r="I66" s="66"/>
      <c r="L66" s="68"/>
    </row>
    <row r="67" spans="2:12" s="67" customFormat="1" ht="10.5" customHeight="1">
      <c r="B67" s="89">
        <v>57</v>
      </c>
      <c r="C67" s="90" t="s">
        <v>22</v>
      </c>
      <c r="D67" s="91"/>
      <c r="E67" s="92"/>
      <c r="F67" s="22" t="s">
        <v>34</v>
      </c>
      <c r="G67" s="97">
        <v>82609</v>
      </c>
      <c r="H67" s="98">
        <v>5508</v>
      </c>
      <c r="I67" s="66"/>
      <c r="L67" s="68"/>
    </row>
    <row r="68" spans="2:12" s="67" customFormat="1" ht="10.5" customHeight="1">
      <c r="B68" s="89">
        <v>58</v>
      </c>
      <c r="C68" s="90" t="s">
        <v>23</v>
      </c>
      <c r="D68" s="91"/>
      <c r="E68" s="92"/>
      <c r="F68" s="22" t="s">
        <v>34</v>
      </c>
      <c r="G68" s="97">
        <v>23768</v>
      </c>
      <c r="H68" s="98">
        <v>7131</v>
      </c>
      <c r="I68" s="96"/>
      <c r="L68" s="68"/>
    </row>
    <row r="69" spans="2:12" s="67" customFormat="1" ht="10.5" customHeight="1">
      <c r="B69" s="89">
        <v>59</v>
      </c>
      <c r="C69" s="105" t="s">
        <v>35</v>
      </c>
      <c r="D69" s="106">
        <f>G69*56.001</f>
        <v>1068163.074</v>
      </c>
      <c r="E69" s="107" t="s">
        <v>25</v>
      </c>
      <c r="F69" s="108" t="s">
        <v>78</v>
      </c>
      <c r="G69" s="109">
        <v>19074</v>
      </c>
      <c r="H69" s="110">
        <v>1272</v>
      </c>
      <c r="I69" s="66"/>
      <c r="L69" s="68"/>
    </row>
    <row r="70" spans="2:12" s="67" customFormat="1" ht="8.25" customHeight="1">
      <c r="B70" s="89"/>
      <c r="C70" s="111"/>
      <c r="D70" s="112"/>
      <c r="E70" s="113"/>
      <c r="F70" s="114"/>
      <c r="G70" s="115"/>
      <c r="H70" s="115"/>
      <c r="I70" s="66"/>
      <c r="L70" s="68"/>
    </row>
    <row r="71" spans="2:12" s="67" customFormat="1" ht="8.25" customHeight="1">
      <c r="B71" s="89"/>
      <c r="D71" s="56"/>
      <c r="F71" s="58" t="s">
        <v>85</v>
      </c>
      <c r="H71" s="116">
        <f>SUM(H10:H69)</f>
        <v>3623936</v>
      </c>
      <c r="I71" s="96"/>
      <c r="L71" s="68"/>
    </row>
    <row r="72" spans="2:12" s="67" customFormat="1" ht="8.25" customHeight="1">
      <c r="B72" s="89"/>
      <c r="C72" s="117"/>
      <c r="D72" s="56"/>
      <c r="E72" s="118"/>
      <c r="F72" s="119"/>
      <c r="G72" s="116"/>
      <c r="H72" s="116"/>
      <c r="I72" s="66"/>
      <c r="L72" s="68"/>
    </row>
    <row r="73" spans="2:12" s="67" customFormat="1" ht="20.25" customHeight="1">
      <c r="B73" s="89"/>
      <c r="C73" s="120" t="s">
        <v>88</v>
      </c>
      <c r="D73" s="70"/>
      <c r="E73" s="70"/>
      <c r="F73" s="70"/>
      <c r="G73" s="70"/>
      <c r="H73" s="70"/>
      <c r="I73" s="66"/>
      <c r="L73" s="68"/>
    </row>
    <row r="74" spans="2:12" s="67" customFormat="1" ht="9">
      <c r="B74" s="89"/>
      <c r="C74" s="70" t="s">
        <v>86</v>
      </c>
      <c r="D74" s="70"/>
      <c r="E74" s="70"/>
      <c r="F74" s="70"/>
      <c r="G74" s="70"/>
      <c r="H74" s="116">
        <v>591794</v>
      </c>
      <c r="I74" s="66"/>
      <c r="L74" s="68"/>
    </row>
    <row r="75" spans="2:12" s="67" customFormat="1" ht="12" customHeight="1">
      <c r="B75" s="89"/>
      <c r="C75" s="70" t="s">
        <v>87</v>
      </c>
      <c r="D75" s="56"/>
      <c r="E75" s="118"/>
      <c r="F75" s="119"/>
      <c r="G75" s="116"/>
      <c r="H75" s="121">
        <v>157125</v>
      </c>
      <c r="I75" s="66"/>
      <c r="L75" s="68"/>
    </row>
    <row r="76" spans="2:12" s="67" customFormat="1" ht="4.5" customHeight="1">
      <c r="B76" s="89"/>
      <c r="C76" s="117"/>
      <c r="D76" s="56"/>
      <c r="E76" s="118"/>
      <c r="F76" s="119"/>
      <c r="G76" s="116"/>
      <c r="H76" s="116"/>
      <c r="I76" s="66"/>
      <c r="L76" s="68"/>
    </row>
    <row r="77" spans="2:12" s="67" customFormat="1" ht="11.25">
      <c r="B77" s="89"/>
      <c r="D77" s="57"/>
      <c r="F77" s="122" t="s">
        <v>89</v>
      </c>
      <c r="H77" s="165">
        <f>SUM(H71:H75)</f>
        <v>4372855</v>
      </c>
      <c r="I77" s="96"/>
      <c r="L77" s="68"/>
    </row>
    <row r="78" spans="2:12" s="67" customFormat="1" ht="50.25" customHeight="1">
      <c r="B78" s="323" t="s">
        <v>26</v>
      </c>
      <c r="C78" s="70" t="s">
        <v>474</v>
      </c>
      <c r="D78" s="71"/>
      <c r="E78" s="72"/>
      <c r="F78" s="64"/>
      <c r="G78" s="124"/>
      <c r="H78" s="124"/>
      <c r="I78" s="66"/>
      <c r="L78" s="68"/>
    </row>
    <row r="79" spans="2:12" s="67" customFormat="1" ht="11.25">
      <c r="B79" s="29" t="s">
        <v>402</v>
      </c>
      <c r="C79" s="70"/>
      <c r="D79" s="71"/>
      <c r="E79" s="72"/>
      <c r="F79" s="64"/>
      <c r="G79" s="124"/>
      <c r="H79" s="124"/>
      <c r="I79" s="66"/>
      <c r="L79" s="68"/>
    </row>
    <row r="80" spans="2:12" s="67" customFormat="1" ht="9">
      <c r="B80" s="125"/>
      <c r="C80" s="70"/>
      <c r="D80" s="71"/>
      <c r="E80" s="72"/>
      <c r="F80" s="64"/>
      <c r="G80" s="124"/>
      <c r="H80" s="124"/>
      <c r="I80" s="66"/>
      <c r="L80" s="68"/>
    </row>
    <row r="81" spans="2:12" s="67" customFormat="1" ht="38.25" customHeight="1">
      <c r="B81" s="125"/>
      <c r="C81" s="339" t="s">
        <v>473</v>
      </c>
      <c r="D81" s="339"/>
      <c r="E81" s="339"/>
      <c r="F81" s="339"/>
      <c r="G81" s="339"/>
      <c r="H81" s="339"/>
      <c r="I81" s="66"/>
      <c r="L81" s="68"/>
    </row>
    <row r="82" spans="2:16" s="70" customFormat="1" ht="9">
      <c r="B82" s="125"/>
      <c r="D82" s="71"/>
      <c r="E82" s="72"/>
      <c r="F82" s="64"/>
      <c r="G82" s="65"/>
      <c r="H82" s="65"/>
      <c r="I82" s="66"/>
      <c r="J82" s="67"/>
      <c r="K82" s="67"/>
      <c r="L82" s="68"/>
      <c r="M82" s="67"/>
      <c r="N82" s="67"/>
      <c r="O82" s="67"/>
      <c r="P82" s="67"/>
    </row>
    <row r="83" spans="2:16" s="70" customFormat="1" ht="9">
      <c r="B83" s="125"/>
      <c r="D83" s="71"/>
      <c r="E83" s="72"/>
      <c r="F83" s="64"/>
      <c r="G83" s="65"/>
      <c r="H83" s="65"/>
      <c r="I83" s="66"/>
      <c r="J83" s="67"/>
      <c r="K83" s="67"/>
      <c r="L83" s="68"/>
      <c r="M83" s="67"/>
      <c r="N83" s="67"/>
      <c r="O83" s="67"/>
      <c r="P83" s="67"/>
    </row>
    <row r="84" spans="2:16" s="70" customFormat="1" ht="9">
      <c r="B84" s="125"/>
      <c r="D84" s="71"/>
      <c r="E84" s="72"/>
      <c r="F84" s="64"/>
      <c r="G84" s="65"/>
      <c r="H84" s="65"/>
      <c r="I84" s="66"/>
      <c r="J84" s="67"/>
      <c r="K84" s="67"/>
      <c r="L84" s="68"/>
      <c r="M84" s="67"/>
      <c r="N84" s="67"/>
      <c r="O84" s="67"/>
      <c r="P84" s="67"/>
    </row>
    <row r="85" spans="2:16" s="70" customFormat="1" ht="9">
      <c r="B85" s="125"/>
      <c r="D85" s="71"/>
      <c r="E85" s="72"/>
      <c r="F85" s="64"/>
      <c r="G85" s="65"/>
      <c r="H85" s="65"/>
      <c r="I85" s="66"/>
      <c r="J85" s="67"/>
      <c r="K85" s="67"/>
      <c r="L85" s="68"/>
      <c r="M85" s="67"/>
      <c r="N85" s="67"/>
      <c r="O85" s="67"/>
      <c r="P85" s="67"/>
    </row>
    <row r="86" spans="2:16" s="70" customFormat="1" ht="9">
      <c r="B86" s="125"/>
      <c r="D86" s="71"/>
      <c r="E86" s="72"/>
      <c r="F86" s="64"/>
      <c r="G86" s="65"/>
      <c r="H86" s="65"/>
      <c r="I86" s="66"/>
      <c r="J86" s="67"/>
      <c r="K86" s="67"/>
      <c r="L86" s="68"/>
      <c r="M86" s="67"/>
      <c r="N86" s="67"/>
      <c r="O86" s="67"/>
      <c r="P86" s="67"/>
    </row>
    <row r="87" spans="2:16" s="70" customFormat="1" ht="9">
      <c r="B87" s="125"/>
      <c r="D87" s="71"/>
      <c r="E87" s="72"/>
      <c r="F87" s="64"/>
      <c r="G87" s="65"/>
      <c r="H87" s="65"/>
      <c r="I87" s="66"/>
      <c r="J87" s="67"/>
      <c r="K87" s="67"/>
      <c r="L87" s="68"/>
      <c r="M87" s="67"/>
      <c r="N87" s="67"/>
      <c r="O87" s="67"/>
      <c r="P87" s="67"/>
    </row>
    <row r="88" spans="2:16" s="70" customFormat="1" ht="9">
      <c r="B88" s="125"/>
      <c r="D88" s="71"/>
      <c r="E88" s="72"/>
      <c r="F88" s="64"/>
      <c r="G88" s="65"/>
      <c r="H88" s="65"/>
      <c r="I88" s="66"/>
      <c r="J88" s="67"/>
      <c r="K88" s="67"/>
      <c r="L88" s="68"/>
      <c r="M88" s="67"/>
      <c r="N88" s="67"/>
      <c r="O88" s="67"/>
      <c r="P88" s="67"/>
    </row>
    <row r="89" spans="2:16" s="70" customFormat="1" ht="9">
      <c r="B89" s="125"/>
      <c r="D89" s="71"/>
      <c r="E89" s="72"/>
      <c r="F89" s="64"/>
      <c r="G89" s="65"/>
      <c r="H89" s="65"/>
      <c r="I89" s="66"/>
      <c r="J89" s="67"/>
      <c r="K89" s="67"/>
      <c r="L89" s="68"/>
      <c r="M89" s="67"/>
      <c r="N89" s="67"/>
      <c r="O89" s="67"/>
      <c r="P89" s="67"/>
    </row>
    <row r="90" spans="2:16" s="70" customFormat="1" ht="9">
      <c r="B90" s="125"/>
      <c r="D90" s="71"/>
      <c r="E90" s="72"/>
      <c r="F90" s="64"/>
      <c r="G90" s="65"/>
      <c r="H90" s="65"/>
      <c r="I90" s="66"/>
      <c r="J90" s="67"/>
      <c r="K90" s="67"/>
      <c r="L90" s="68"/>
      <c r="M90" s="67"/>
      <c r="N90" s="67"/>
      <c r="O90" s="67"/>
      <c r="P90" s="67"/>
    </row>
    <row r="91" spans="2:16" s="70" customFormat="1" ht="9">
      <c r="B91" s="125"/>
      <c r="D91" s="71"/>
      <c r="E91" s="72"/>
      <c r="F91" s="64"/>
      <c r="G91" s="65"/>
      <c r="H91" s="65"/>
      <c r="I91" s="66"/>
      <c r="J91" s="67"/>
      <c r="K91" s="67"/>
      <c r="L91" s="68"/>
      <c r="M91" s="67"/>
      <c r="N91" s="67"/>
      <c r="O91" s="67"/>
      <c r="P91" s="67"/>
    </row>
  </sheetData>
  <sheetProtection/>
  <mergeCells count="12">
    <mergeCell ref="E56:E57"/>
    <mergeCell ref="F56:F57"/>
    <mergeCell ref="G56:G57"/>
    <mergeCell ref="H56:H57"/>
    <mergeCell ref="C81:H81"/>
    <mergeCell ref="C3:H3"/>
    <mergeCell ref="C5:C7"/>
    <mergeCell ref="D5:E7"/>
    <mergeCell ref="F5:F7"/>
    <mergeCell ref="G5:H5"/>
    <mergeCell ref="G6:G7"/>
    <mergeCell ref="D56:D5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5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 Wien - Studentenversion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FriZZo</dc:creator>
  <cp:keywords/>
  <dc:description/>
  <cp:lastModifiedBy>Gabriela Miechtner</cp:lastModifiedBy>
  <cp:lastPrinted>2012-02-23T14:49:57Z</cp:lastPrinted>
  <dcterms:created xsi:type="dcterms:W3CDTF">2009-12-04T16:27:45Z</dcterms:created>
  <dcterms:modified xsi:type="dcterms:W3CDTF">2012-05-07T13:27:19Z</dcterms:modified>
  <cp:category/>
  <cp:version/>
  <cp:contentType/>
  <cp:contentStatus/>
</cp:coreProperties>
</file>