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hannr\Desktop\Hanna\Österreich forscht\ÖF_Upscaling\"/>
    </mc:Choice>
  </mc:AlternateContent>
  <xr:revisionPtr revIDLastSave="0" documentId="13_ncr:1_{8E110FEA-51E3-47ED-AE5A-0ED627C52CB4}" xr6:coauthVersionLast="47" xr6:coauthVersionMax="47" xr10:uidLastSave="{00000000-0000-0000-0000-000000000000}"/>
  <bookViews>
    <workbookView xWindow="-108" yWindow="-108" windowWidth="23256" windowHeight="12456" tabRatio="657" xr2:uid="{00000000-000D-0000-FFFF-FFFF00000000}"/>
  </bookViews>
  <sheets>
    <sheet name="Cost calculator" sheetId="9" r:id="rId1"/>
    <sheet name="personnel rates 2026-2029" sheetId="5" r:id="rId2"/>
    <sheet name="General Information" sheetId="10" r:id="rId3"/>
  </sheets>
  <definedNames>
    <definedName name="Cost_Categories" localSheetId="0">'Cost calculator'!$P$22:$P$25</definedName>
    <definedName name="Cost_Categories">#REF!</definedName>
    <definedName name="_xlnm.Print_Area" localSheetId="0">'Cost calculator'!$A$1:$N$44</definedName>
    <definedName name="_xlnm.Print_Area" localSheetId="1">'personnel rates 2026-2029'!$A$1:$H$37</definedName>
    <definedName name="Funding_categories" localSheetId="0">'Cost calculator'!$P$16:$P$16</definedName>
    <definedName name="Funding_categories">#REF!</definedName>
    <definedName name="Personnel_Categories" localSheetId="0">'Cost calculator'!$P$7:$P$13</definedName>
    <definedName name="Personnel_Categories">#REF!</definedName>
    <definedName name="Staff_category" localSheetId="0">'Cost calculator'!$P$7:$P$13</definedName>
    <definedName name="Staff_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9" l="1"/>
  <c r="J8" i="9"/>
  <c r="G8" i="9"/>
  <c r="F23" i="5"/>
  <c r="G23" i="5" s="1"/>
  <c r="F28" i="5"/>
  <c r="G28" i="5" s="1"/>
  <c r="E23" i="5"/>
  <c r="E24" i="5"/>
  <c r="F24" i="5" s="1"/>
  <c r="G24" i="5" s="1"/>
  <c r="E25" i="5"/>
  <c r="F25" i="5" s="1"/>
  <c r="G25" i="5" s="1"/>
  <c r="E26" i="5"/>
  <c r="F26" i="5" s="1"/>
  <c r="G26" i="5" s="1"/>
  <c r="E27" i="5"/>
  <c r="F27" i="5" s="1"/>
  <c r="G27" i="5" s="1"/>
  <c r="E28" i="5"/>
  <c r="E22" i="5"/>
  <c r="F22" i="5" s="1"/>
  <c r="G22" i="5" s="1"/>
  <c r="E21" i="5"/>
  <c r="F21" i="5" s="1"/>
  <c r="G21" i="5" s="1"/>
  <c r="L9" i="9" l="1"/>
  <c r="K9" i="9" l="1"/>
  <c r="L10" i="9" l="1"/>
  <c r="M10" i="9"/>
  <c r="L11" i="9"/>
  <c r="M11" i="9"/>
  <c r="L12" i="9"/>
  <c r="M12" i="9"/>
  <c r="L13" i="9"/>
  <c r="M13" i="9"/>
  <c r="L14" i="9"/>
  <c r="M14" i="9"/>
  <c r="L15" i="9"/>
  <c r="M15" i="9"/>
  <c r="L16" i="9"/>
  <c r="M16" i="9"/>
  <c r="L17" i="9"/>
  <c r="M17" i="9"/>
  <c r="L18" i="9"/>
  <c r="M18" i="9"/>
  <c r="M9" i="9"/>
  <c r="K8" i="9"/>
  <c r="L19" i="9" l="1"/>
  <c r="M19" i="9"/>
  <c r="E20" i="5"/>
  <c r="F20" i="5" s="1"/>
  <c r="G20" i="5" s="1"/>
  <c r="K12" i="9" l="1"/>
  <c r="D34" i="9" l="1"/>
  <c r="D30" i="9"/>
  <c r="K23" i="9"/>
  <c r="E8" i="9"/>
  <c r="J38" i="9"/>
  <c r="J37" i="9"/>
  <c r="N26" i="9"/>
  <c r="N25" i="9"/>
  <c r="N24" i="9"/>
  <c r="M27" i="9"/>
  <c r="H31" i="9" s="1"/>
  <c r="L27" i="9"/>
  <c r="F31" i="9" s="1"/>
  <c r="K27" i="9"/>
  <c r="K10" i="9"/>
  <c r="K11" i="9"/>
  <c r="N11" i="9" s="1"/>
  <c r="N12" i="9"/>
  <c r="K13" i="9"/>
  <c r="K14" i="9"/>
  <c r="N14" i="9" s="1"/>
  <c r="K15" i="9"/>
  <c r="K16" i="9"/>
  <c r="N16" i="9" s="1"/>
  <c r="K17" i="9"/>
  <c r="K18" i="9"/>
  <c r="N18" i="9" s="1"/>
  <c r="N27" i="9" l="1"/>
  <c r="N15" i="9"/>
  <c r="N17" i="9"/>
  <c r="N13" i="9"/>
  <c r="K19" i="9"/>
  <c r="D31" i="9" s="1"/>
  <c r="J31" i="9" s="1"/>
  <c r="N9" i="9"/>
  <c r="N10" i="9"/>
  <c r="F34" i="9"/>
  <c r="H34" i="9" s="1"/>
  <c r="F30" i="9"/>
  <c r="H30" i="9" s="1"/>
  <c r="L23" i="9"/>
  <c r="M23" i="9" s="1"/>
  <c r="L8" i="9"/>
  <c r="M8" i="9" s="1"/>
  <c r="H8" i="9"/>
  <c r="I8" i="9" s="1"/>
  <c r="F8" i="9"/>
  <c r="N19" i="9" l="1"/>
  <c r="F35" i="9"/>
  <c r="H35" i="9"/>
  <c r="D35" i="9" l="1"/>
  <c r="J35" i="9"/>
  <c r="J3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Ranger Sigrid</author>
  </authors>
  <commentList>
    <comment ref="J7" authorId="0" shapeId="0" xr:uid="{3742247A-747E-4CC1-B6B6-79223F508103}">
      <text>
        <r>
          <rPr>
            <sz val="9"/>
            <color indexed="81"/>
            <rFont val="Segoe UI"/>
            <family val="2"/>
          </rPr>
          <t>see sheet 2 (personnel rates 2026 - 2029)
row 21 - 28</t>
        </r>
      </text>
    </comment>
  </commentList>
</comments>
</file>

<file path=xl/sharedStrings.xml><?xml version="1.0" encoding="utf-8"?>
<sst xmlns="http://schemas.openxmlformats.org/spreadsheetml/2006/main" count="164" uniqueCount="154">
  <si>
    <t>Anstellungsausmaß</t>
  </si>
  <si>
    <t>Hinweise zur Verwendung des Kalkulators:</t>
  </si>
  <si>
    <t>In den Kosten für Personenmonate sind die Gehälter 13 und 14 bereits berücksichtigt.</t>
  </si>
  <si>
    <t>B1 lit.c)</t>
  </si>
  <si>
    <t>B1</t>
  </si>
  <si>
    <t>B1 lit.b)</t>
  </si>
  <si>
    <t>www.boku.ac.at/kollektivvertrag.html</t>
  </si>
  <si>
    <t>Disclaimer: Der Personalkostenkalkulator ist ein Hilfsmittel zur Berechnung von voraussichtlichen Personalkosten in Drittmittelprojekten.</t>
  </si>
  <si>
    <t xml:space="preserve"> </t>
  </si>
  <si>
    <t>Grundlage sind Mindestgehälter nach KV, ev. außertourliche Vorrückungen auf Grund von Vorerfahrung, Qualifikationen, Zulagen u.ä. nicht berücksichtigt.</t>
  </si>
  <si>
    <t>Die Verwendung des Kalkulators führt zu einer bestmöglichen Annäherung an die zu erwartenden Personalkosten, garantiert aber nicht eine 100%-ige Bedeckung über die gesamte Projektlaufzeit.</t>
  </si>
  <si>
    <t>Projektjahr</t>
  </si>
  <si>
    <t>Kalenderjahr</t>
  </si>
  <si>
    <t>C</t>
  </si>
  <si>
    <t>Staff category</t>
  </si>
  <si>
    <t>Name 1</t>
  </si>
  <si>
    <t>Name 2</t>
  </si>
  <si>
    <t>Name 3</t>
  </si>
  <si>
    <t>Name 4</t>
  </si>
  <si>
    <t>Name 5</t>
  </si>
  <si>
    <t>Name 6</t>
  </si>
  <si>
    <t>Name 7</t>
  </si>
  <si>
    <t>Name 8</t>
  </si>
  <si>
    <t>Name 9</t>
  </si>
  <si>
    <t>Name 10</t>
  </si>
  <si>
    <t>describe in words:</t>
  </si>
  <si>
    <t xml:space="preserve"> annual costs in €</t>
  </si>
  <si>
    <t>Materials</t>
  </si>
  <si>
    <t>Other</t>
  </si>
  <si>
    <t>Subtotal:</t>
  </si>
  <si>
    <t>Travel costs</t>
  </si>
  <si>
    <t>studentische/r Mitarbeiter/in *</t>
  </si>
  <si>
    <t>studentische/r Mitarbeiter/in, 4. DJ *</t>
  </si>
  <si>
    <t>Diploma student *</t>
  </si>
  <si>
    <t>Office /Technician</t>
  </si>
  <si>
    <t>Professor/Lecturer/Senior personnel</t>
  </si>
  <si>
    <t>choose from drop down menu</t>
  </si>
  <si>
    <t>bei der Personalabteilung zu erfragen / to be requested from the Personnel Department</t>
  </si>
  <si>
    <t>Extent of employment</t>
  </si>
  <si>
    <t>Project year</t>
  </si>
  <si>
    <t>Calendar year</t>
  </si>
  <si>
    <t>Disclaimer: The personnel costs calculator is a tool for calculating the expected labor costs in third party funded projects.</t>
  </si>
  <si>
    <t>The use of the calculator results in the best possible approximation to the expected staff costs, but does not guarantee 100% coverage over the entire project period.</t>
  </si>
  <si>
    <t>Minimum salaries are based on the CA, possible extraordinary salary increases on the basis of previous experience, qualifications, allowances, etc. are not considered.</t>
  </si>
  <si>
    <t>Personalkosten (inkl. Dienstnehmer- und Dienstgeberabgaben, exklusive Fahrtkostenzuschuss und sonstiger Zulagen) auf Basis des Kollektivvertrags (KV)</t>
  </si>
  <si>
    <t>Total project costs</t>
  </si>
  <si>
    <t>Requested funding</t>
  </si>
  <si>
    <t>staff category</t>
  </si>
  <si>
    <t>sum</t>
  </si>
  <si>
    <t>total personnel costs</t>
  </si>
  <si>
    <t>Further project related costs</t>
  </si>
  <si>
    <t>description</t>
  </si>
  <si>
    <t>total other costs</t>
  </si>
  <si>
    <t>additional/ third party funding (if applicable)</t>
  </si>
  <si>
    <t>Comments (if applicable):</t>
  </si>
  <si>
    <t>Diploma student</t>
  </si>
  <si>
    <r>
      <t>Diploma student, 4</t>
    </r>
    <r>
      <rPr>
        <vertAlign val="superscript"/>
        <sz val="10"/>
        <rFont val="Arial"/>
        <family val="2"/>
      </rPr>
      <t>th</t>
    </r>
    <r>
      <rPr>
        <sz val="10"/>
        <rFont val="Arial"/>
        <family val="2"/>
      </rPr>
      <t xml:space="preserve"> year of service</t>
    </r>
  </si>
  <si>
    <r>
      <t>PhD Student/scientific staff without doctorate, till 3</t>
    </r>
    <r>
      <rPr>
        <vertAlign val="superscript"/>
        <sz val="10"/>
        <rFont val="Arial"/>
        <family val="2"/>
      </rPr>
      <t>rd</t>
    </r>
    <r>
      <rPr>
        <sz val="10"/>
        <rFont val="Arial"/>
        <family val="2"/>
      </rPr>
      <t xml:space="preserve"> year of service</t>
    </r>
  </si>
  <si>
    <r>
      <t>Post Doc, till 8</t>
    </r>
    <r>
      <rPr>
        <vertAlign val="superscript"/>
        <sz val="10"/>
        <rFont val="Arial"/>
        <family val="2"/>
      </rPr>
      <t>th</t>
    </r>
    <r>
      <rPr>
        <sz val="10"/>
        <rFont val="Arial"/>
        <family val="2"/>
      </rPr>
      <t xml:space="preserve"> year of service</t>
    </r>
  </si>
  <si>
    <r>
      <t>PhD Student/scientific staff without doctorate, 4</t>
    </r>
    <r>
      <rPr>
        <vertAlign val="superscript"/>
        <sz val="10"/>
        <rFont val="Arial"/>
        <family val="2"/>
      </rPr>
      <t>th</t>
    </r>
    <r>
      <rPr>
        <sz val="10"/>
        <rFont val="Arial"/>
        <family val="2"/>
      </rPr>
      <t xml:space="preserve"> year of service</t>
    </r>
  </si>
  <si>
    <r>
      <t>Post Doc, 9</t>
    </r>
    <r>
      <rPr>
        <vertAlign val="superscript"/>
        <sz val="10"/>
        <rFont val="Arial"/>
        <family val="2"/>
      </rPr>
      <t>th</t>
    </r>
    <r>
      <rPr>
        <sz val="10"/>
        <rFont val="Arial"/>
        <family val="2"/>
      </rPr>
      <t xml:space="preserve"> year of service</t>
    </r>
  </si>
  <si>
    <t>Office /Technician/Lab Assistant</t>
  </si>
  <si>
    <t>Deviations from actual wage agreements are possible.</t>
  </si>
  <si>
    <t>min. IIa</t>
  </si>
  <si>
    <t>min. IIIa</t>
  </si>
  <si>
    <t>Staff costs (incl. employee and employer taxes, but excluding travel allowance and other entitlements) on the basis of the Collective Agreement (CA)</t>
  </si>
  <si>
    <t>Applicant / Antragsteller*in:</t>
  </si>
  <si>
    <t>number of months spent
working for the project</t>
  </si>
  <si>
    <t>B1 lit.d)</t>
  </si>
  <si>
    <t>Prof./ Doz. **</t>
  </si>
  <si>
    <t>Admin./ TechnikerIn / LaborantIn **</t>
  </si>
  <si>
    <t>time commitment in %
(100% = 40 hours/week)</t>
  </si>
  <si>
    <r>
      <t>Post Doc, 17</t>
    </r>
    <r>
      <rPr>
        <vertAlign val="superscript"/>
        <sz val="10"/>
        <rFont val="Arial"/>
        <family val="2"/>
      </rPr>
      <t>th</t>
    </r>
    <r>
      <rPr>
        <sz val="10"/>
        <rFont val="Arial"/>
        <family val="2"/>
      </rPr>
      <t xml:space="preserve"> year of service</t>
    </r>
  </si>
  <si>
    <t>How to use the calculator:</t>
  </si>
  <si>
    <t>*** Personalkosten erhöhen sich automatisch sprunghaft erstmals im 4. bzw. 9. Dienstjahr der jeweiligen Einstufung, Postdocs haben eine weitere Vorrückung nach 16 bzw. 24 Jahren in dieser Einstufung. Daher vorhergehende BOKU-Anstellung berücksichtigen!</t>
  </si>
  <si>
    <t>*** Personnel costs first automatically increase in the 4th respectively 9th year of service in this staff category, postdocs have another increase after 16 and 24 years in this staff category. So keep in mind former years of service!</t>
  </si>
  <si>
    <t>Staff cost calculator for third-party funded projects at BOKU</t>
  </si>
  <si>
    <t>based on the collective agreement</t>
  </si>
  <si>
    <t>The minimum salaries defined in the Collective Agreement are the starting point for the calculation of personnel costs in every externally funded project.</t>
  </si>
  <si>
    <t>The only exception: FWF projects. The FWF personnel cost rates must ONLY be entered in FWF projects, as the FWF is the only funding agency that automatically performs the valorization.</t>
  </si>
  <si>
    <r>
      <t xml:space="preserve">The </t>
    </r>
    <r>
      <rPr>
        <b/>
        <sz val="11"/>
        <rFont val="Aptos"/>
        <family val="2"/>
      </rPr>
      <t>Staff Cost Calculator</t>
    </r>
    <r>
      <rPr>
        <sz val="11"/>
        <rFont val="Aptos"/>
        <family val="2"/>
      </rPr>
      <t xml:space="preserve"> is a </t>
    </r>
    <r>
      <rPr>
        <b/>
        <sz val="11"/>
        <rFont val="Aptos"/>
        <family val="2"/>
      </rPr>
      <t>tool</t>
    </r>
    <r>
      <rPr>
        <sz val="11"/>
        <rFont val="Aptos"/>
        <family val="2"/>
      </rPr>
      <t xml:space="preserve"> for calculating </t>
    </r>
    <r>
      <rPr>
        <b/>
        <sz val="11"/>
        <rFont val="Aptos"/>
        <family val="2"/>
      </rPr>
      <t>expected staff costs</t>
    </r>
    <r>
      <rPr>
        <sz val="11"/>
        <rFont val="Aptos"/>
        <family val="2"/>
      </rPr>
      <t xml:space="preserve"> in externally funded projects.</t>
    </r>
  </si>
  <si>
    <r>
      <t>Using the calculator provides the</t>
    </r>
    <r>
      <rPr>
        <b/>
        <sz val="11"/>
        <rFont val="Aptos"/>
        <family val="2"/>
      </rPr>
      <t xml:space="preserve"> best possible approximation</t>
    </r>
    <r>
      <rPr>
        <sz val="11"/>
        <rFont val="Aptos"/>
        <family val="2"/>
      </rPr>
      <t xml:space="preserve"> of the expected staff costs.</t>
    </r>
  </si>
  <si>
    <t>However, it does not guarantee 100% coverage for the entire duration of the project.</t>
  </si>
  <si>
    <r>
      <rPr>
        <sz val="11"/>
        <rFont val="Aptos"/>
        <family val="2"/>
      </rPr>
      <t>In principle, the</t>
    </r>
    <r>
      <rPr>
        <b/>
        <sz val="11"/>
        <rFont val="Aptos"/>
        <family val="2"/>
      </rPr>
      <t xml:space="preserve"> actual wage costs, including all taxes, should be used to calculate</t>
    </r>
    <r>
      <rPr>
        <sz val="11"/>
        <rFont val="Aptos"/>
        <family val="2"/>
      </rPr>
      <t xml:space="preserve"> the </t>
    </r>
    <r>
      <rPr>
        <b/>
        <sz val="11"/>
        <rFont val="Aptos"/>
        <family val="2"/>
      </rPr>
      <t>personnel costs</t>
    </r>
    <r>
      <rPr>
        <sz val="11"/>
        <rFont val="Aptos"/>
        <family val="2"/>
      </rPr>
      <t xml:space="preserve">. </t>
    </r>
  </si>
  <si>
    <r>
      <rPr>
        <b/>
        <sz val="11"/>
        <rFont val="Aptos"/>
        <family val="2"/>
      </rPr>
      <t>For existing staff, these</t>
    </r>
    <r>
      <rPr>
        <sz val="11"/>
        <rFont val="Aptos"/>
        <family val="2"/>
      </rPr>
      <t xml:space="preserve"> </t>
    </r>
    <r>
      <rPr>
        <b/>
        <sz val="11"/>
        <rFont val="Aptos"/>
        <family val="2"/>
      </rPr>
      <t>may be higher than</t>
    </r>
    <r>
      <rPr>
        <sz val="11"/>
        <rFont val="Aptos"/>
        <family val="2"/>
      </rPr>
      <t xml:space="preserve"> the minimum rates specified in the C</t>
    </r>
    <r>
      <rPr>
        <b/>
        <sz val="11"/>
        <rFont val="Aptos"/>
        <family val="2"/>
      </rPr>
      <t>ollective Agreement</t>
    </r>
    <r>
      <rPr>
        <sz val="11"/>
        <rFont val="Aptos"/>
        <family val="2"/>
      </rPr>
      <t>.</t>
    </r>
  </si>
  <si>
    <r>
      <t xml:space="preserve">The </t>
    </r>
    <r>
      <rPr>
        <b/>
        <sz val="11"/>
        <rFont val="Aptos"/>
        <family val="2"/>
      </rPr>
      <t>Staff Cost Calculator</t>
    </r>
    <r>
      <rPr>
        <sz val="11"/>
        <rFont val="Aptos"/>
        <family val="2"/>
      </rPr>
      <t xml:space="preserve"> contains the respective </t>
    </r>
    <r>
      <rPr>
        <b/>
        <sz val="11"/>
        <rFont val="Aptos"/>
        <family val="2"/>
      </rPr>
      <t>minimum salaries</t>
    </r>
    <r>
      <rPr>
        <sz val="11"/>
        <rFont val="Aptos"/>
        <family val="2"/>
      </rPr>
      <t xml:space="preserve"> according to the Collective Agreement including employee and employer contributions.</t>
    </r>
    <r>
      <rPr>
        <b/>
        <sz val="11"/>
        <rFont val="Aptos"/>
        <family val="2"/>
      </rPr>
      <t xml:space="preserve"> BOKU cost reimbursement</t>
    </r>
    <r>
      <rPr>
        <sz val="11"/>
        <rFont val="Aptos"/>
        <family val="2"/>
      </rPr>
      <t xml:space="preserve"> is </t>
    </r>
    <r>
      <rPr>
        <b/>
        <sz val="11"/>
        <rFont val="Aptos"/>
        <family val="2"/>
      </rPr>
      <t>not included</t>
    </r>
    <r>
      <rPr>
        <sz val="11"/>
        <rFont val="Aptos"/>
        <family val="2"/>
      </rPr>
      <t>.</t>
    </r>
  </si>
  <si>
    <r>
      <t xml:space="preserve">Possible non-standard </t>
    </r>
    <r>
      <rPr>
        <b/>
        <sz val="11"/>
        <rFont val="Aptos"/>
        <family val="2"/>
      </rPr>
      <t>advancements</t>
    </r>
    <r>
      <rPr>
        <sz val="11"/>
        <rFont val="Aptos"/>
        <family val="2"/>
      </rPr>
      <t xml:space="preserve"> due to previous experience, qualifications, </t>
    </r>
    <r>
      <rPr>
        <b/>
        <sz val="11"/>
        <rFont val="Aptos"/>
        <family val="2"/>
      </rPr>
      <t>allowances</t>
    </r>
    <r>
      <rPr>
        <sz val="11"/>
        <rFont val="Aptos"/>
        <family val="2"/>
      </rPr>
      <t xml:space="preserve"> (e.g. travel allowance), etc. are </t>
    </r>
    <r>
      <rPr>
        <b/>
        <sz val="11"/>
        <rFont val="Aptos"/>
        <family val="2"/>
      </rPr>
      <t>not included</t>
    </r>
    <r>
      <rPr>
        <sz val="11"/>
        <rFont val="Aptos"/>
        <family val="2"/>
      </rPr>
      <t>,</t>
    </r>
  </si>
  <si>
    <r>
      <rPr>
        <b/>
        <sz val="11"/>
        <rFont val="Aptos"/>
        <family val="2"/>
      </rPr>
      <t>but must be taken into account</t>
    </r>
    <r>
      <rPr>
        <sz val="11"/>
        <rFont val="Aptos"/>
        <family val="2"/>
      </rPr>
      <t xml:space="preserve"> when determining the actual wage costs.</t>
    </r>
  </si>
  <si>
    <r>
      <rPr>
        <b/>
        <sz val="11"/>
        <rFont val="Aptos"/>
        <family val="2"/>
      </rPr>
      <t>Termination fee:</t>
    </r>
    <r>
      <rPr>
        <sz val="11"/>
        <rFont val="Aptos"/>
        <family val="2"/>
      </rPr>
      <t xml:space="preserve"> The fee (Auflösungsabgabe) does not apply as of 2020.</t>
    </r>
  </si>
  <si>
    <r>
      <t xml:space="preserve">In particular, the Staff Cost Calculator considers the following </t>
    </r>
    <r>
      <rPr>
        <b/>
        <sz val="11"/>
        <rFont val="Aptos"/>
        <family val="2"/>
      </rPr>
      <t>groups of employees</t>
    </r>
    <r>
      <rPr>
        <sz val="11"/>
        <rFont val="Aptos"/>
        <family val="2"/>
      </rPr>
      <t xml:space="preserve"> according to the job classification in the Collective Agreement (CA):</t>
    </r>
  </si>
  <si>
    <t>Personnel categories</t>
  </si>
  <si>
    <t>Classification CA</t>
  </si>
  <si>
    <t>Scientific Staff</t>
  </si>
  <si>
    <t>Student employee (Master's degree/Diploma not yet completed,
max. employment 20 hours per week, max. duration 4 years), year of service 1-3</t>
  </si>
  <si>
    <t>Student employee (Master's degree/Diploma not yet completed,
max. employment 20 hours per week, max. duration 4 years), 4th year of service</t>
  </si>
  <si>
    <t>C1</t>
  </si>
  <si>
    <r>
      <t xml:space="preserve">Scientific employee WITHOUT PhD, years of service 1-3
</t>
    </r>
    <r>
      <rPr>
        <i/>
        <sz val="11"/>
        <rFont val="Aptos"/>
        <family val="2"/>
      </rPr>
      <t>without experience regarding the work to be performed</t>
    </r>
  </si>
  <si>
    <r>
      <rPr>
        <b/>
        <sz val="10"/>
        <color rgb="FFFF0000"/>
        <rFont val="Aptos"/>
        <family val="2"/>
      </rPr>
      <t>ATTENTION:</t>
    </r>
    <r>
      <rPr>
        <sz val="8"/>
        <rFont val="Aptos"/>
        <family val="2"/>
      </rPr>
      <t xml:space="preserve"> When a scientific project employee in an ongoing project reaches the 4th year of service in this classification,
there is an automatic salary increase. From this point on, the salary must be calculated according to classification B1 lit.a)</t>
    </r>
  </si>
  <si>
    <t>Scientific employee WITHOUT PhD, years of service 4-11</t>
  </si>
  <si>
    <t>B1 lit.a)</t>
  </si>
  <si>
    <r>
      <t xml:space="preserve">Scientific employee WITH PhD, years of service 1-8 </t>
    </r>
    <r>
      <rPr>
        <b/>
        <sz val="11"/>
        <rFont val="Aptos"/>
        <family val="2"/>
      </rPr>
      <t>as well as</t>
    </r>
    <r>
      <rPr>
        <sz val="11"/>
        <rFont val="Aptos"/>
        <family val="2"/>
      </rPr>
      <t xml:space="preserve">
Scientific employee WITHOUT PhD, years of service 12-19</t>
    </r>
  </si>
  <si>
    <r>
      <rPr>
        <b/>
        <sz val="10"/>
        <color rgb="FFFF0000"/>
        <rFont val="Aptos"/>
        <family val="2"/>
      </rPr>
      <t>ATTENTION:</t>
    </r>
    <r>
      <rPr>
        <sz val="8"/>
        <rFont val="Aptos"/>
        <family val="2"/>
      </rPr>
      <t xml:space="preserve"> When a scientific project employee in an ongoing project reaches the 9th year of service in this classification,
there is an automatic salary increase. From this point on, the salary must be calculated according to classification B1 lit.c)</t>
    </r>
  </si>
  <si>
    <t>Scientific employee WITH PhD, years of service 9-16</t>
  </si>
  <si>
    <r>
      <rPr>
        <b/>
        <sz val="10"/>
        <color rgb="FFFF0000"/>
        <rFont val="Aptos"/>
        <family val="2"/>
      </rPr>
      <t>ATTENTION:</t>
    </r>
    <r>
      <rPr>
        <sz val="8"/>
        <rFont val="Aptos"/>
        <family val="2"/>
      </rPr>
      <t xml:space="preserve"> When a scientific project employee in an ongoing project reaches the 17th year of service in this classification,
there is an automatic salary increase. From this point on, the salary must be calculated according to classification B1 lit.d)</t>
    </r>
  </si>
  <si>
    <t>Scientific employee WITH PhD, years of service 17-24</t>
  </si>
  <si>
    <r>
      <rPr>
        <b/>
        <sz val="10"/>
        <color rgb="FFFF0000"/>
        <rFont val="Aptos"/>
        <family val="2"/>
      </rPr>
      <t>ATTENTION:</t>
    </r>
    <r>
      <rPr>
        <sz val="8"/>
        <rFont val="Aptos"/>
        <family val="2"/>
      </rPr>
      <t xml:space="preserve"> When a scientific project employee in an ongoing project reaches the 25th year of service in this classification,
there is an automatic salary increase. From this point on, the salary must be calculated according to classification B1 lit.e)</t>
    </r>
  </si>
  <si>
    <t>Scientific employee WITH PhD, years of service 25-33</t>
  </si>
  <si>
    <t>B1 lit.e)</t>
  </si>
  <si>
    <r>
      <t xml:space="preserve">General University Staff
</t>
    </r>
    <r>
      <rPr>
        <sz val="11"/>
        <rFont val="Aptos"/>
        <family val="2"/>
      </rPr>
      <t>Classification in job groups according to §51 KV, in salary scheme according to §54 KV, e.g:</t>
    </r>
  </si>
  <si>
    <t>Technical specialist (TS)</t>
  </si>
  <si>
    <t>Chemical Technical Assistant (CTA)</t>
  </si>
  <si>
    <t>Medical Technical Specialist (MTS)</t>
  </si>
  <si>
    <t>For more information on the Collective Agreement, please contact your department's Human Resources representative or go to</t>
  </si>
  <si>
    <t>Subsequent years are valorised automatically by</t>
  </si>
  <si>
    <r>
      <t xml:space="preserve">Monthly labour costs </t>
    </r>
    <r>
      <rPr>
        <sz val="10"/>
        <rFont val="Aptos"/>
        <family val="2"/>
      </rPr>
      <t>(gross-to-gross = incl. all employee and employer contributions)</t>
    </r>
  </si>
  <si>
    <r>
      <t>The monthly labour costs already include the 13</t>
    </r>
    <r>
      <rPr>
        <vertAlign val="superscript"/>
        <sz val="10"/>
        <rFont val="Aptos"/>
        <family val="2"/>
      </rPr>
      <t>th</t>
    </r>
    <r>
      <rPr>
        <sz val="10"/>
        <rFont val="Aptos"/>
        <family val="2"/>
      </rPr>
      <t xml:space="preserve"> and 14</t>
    </r>
    <r>
      <rPr>
        <vertAlign val="superscript"/>
        <sz val="10"/>
        <rFont val="Aptos"/>
        <family val="2"/>
      </rPr>
      <t>th</t>
    </r>
    <r>
      <rPr>
        <sz val="10"/>
        <rFont val="Aptos"/>
        <family val="2"/>
      </rPr>
      <t xml:space="preserve"> wages.</t>
    </r>
  </si>
  <si>
    <r>
      <t xml:space="preserve">Person month (PM) </t>
    </r>
    <r>
      <rPr>
        <b/>
        <sz val="10"/>
        <rFont val="Aptos"/>
        <family val="2"/>
      </rPr>
      <t>ALWAYS</t>
    </r>
    <r>
      <rPr>
        <sz val="10"/>
        <rFont val="Aptos"/>
        <family val="2"/>
      </rPr>
      <t xml:space="preserve"> refers to a </t>
    </r>
    <r>
      <rPr>
        <b/>
        <sz val="10"/>
        <rFont val="Aptos"/>
        <family val="2"/>
      </rPr>
      <t>full time employment</t>
    </r>
    <r>
      <rPr>
        <sz val="10"/>
        <rFont val="Aptos"/>
        <family val="2"/>
      </rPr>
      <t xml:space="preserve"> of </t>
    </r>
    <r>
      <rPr>
        <b/>
        <sz val="10"/>
        <rFont val="Aptos"/>
        <family val="2"/>
      </rPr>
      <t>100% (40 hours/week)</t>
    </r>
    <r>
      <rPr>
        <sz val="10"/>
        <rFont val="Aptos"/>
        <family val="2"/>
      </rPr>
      <t xml:space="preserve"> for </t>
    </r>
    <r>
      <rPr>
        <b/>
        <sz val="10"/>
        <rFont val="Aptos"/>
        <family val="2"/>
      </rPr>
      <t>1 month.</t>
    </r>
  </si>
  <si>
    <r>
      <t xml:space="preserve">Meaning: If a person is only employed for </t>
    </r>
    <r>
      <rPr>
        <b/>
        <sz val="10"/>
        <color rgb="FF339966"/>
        <rFont val="Aptos"/>
        <family val="2"/>
      </rPr>
      <t>20h/week</t>
    </r>
    <r>
      <rPr>
        <sz val="10"/>
        <rFont val="Aptos"/>
        <family val="2"/>
      </rPr>
      <t>, then this is only</t>
    </r>
    <r>
      <rPr>
        <b/>
        <sz val="10"/>
        <color theme="8" tint="-0.249977111117893"/>
        <rFont val="Aptos"/>
        <family val="2"/>
      </rPr>
      <t xml:space="preserve"> </t>
    </r>
    <r>
      <rPr>
        <b/>
        <sz val="10"/>
        <color rgb="FF339966"/>
        <rFont val="Aptos"/>
        <family val="2"/>
      </rPr>
      <t>half a person month</t>
    </r>
    <r>
      <rPr>
        <sz val="10"/>
        <rFont val="Aptos"/>
        <family val="2"/>
      </rPr>
      <t>.</t>
    </r>
  </si>
  <si>
    <r>
      <t xml:space="preserve">Berechnet werden Monatssätze </t>
    </r>
    <r>
      <rPr>
        <sz val="10"/>
        <rFont val="Aptos"/>
        <family val="2"/>
      </rPr>
      <t>(alle brutto-brutto = inkl. Aller Dienstnehmer- und Dienstgeberabgaben)</t>
    </r>
  </si>
  <si>
    <r>
      <t>Personen-/ Dissertanten-Monat</t>
    </r>
    <r>
      <rPr>
        <sz val="10"/>
        <rFont val="Aptos"/>
        <family val="2"/>
      </rPr>
      <t xml:space="preserve">: Der begriff Personenmonat (PM) bezieht sich </t>
    </r>
    <r>
      <rPr>
        <b/>
        <sz val="10"/>
        <rFont val="Aptos"/>
        <family val="2"/>
      </rPr>
      <t>IMMER</t>
    </r>
    <r>
      <rPr>
        <sz val="10"/>
        <rFont val="Aptos"/>
        <family val="2"/>
      </rPr>
      <t xml:space="preserve"> auf eine </t>
    </r>
    <r>
      <rPr>
        <b/>
        <sz val="10"/>
        <rFont val="Aptos"/>
        <family val="2"/>
      </rPr>
      <t>Vollanstellung</t>
    </r>
    <r>
      <rPr>
        <sz val="10"/>
        <rFont val="Aptos"/>
        <family val="2"/>
      </rPr>
      <t xml:space="preserve"> im Ausmaß von </t>
    </r>
    <r>
      <rPr>
        <b/>
        <sz val="10"/>
        <rFont val="Aptos"/>
        <family val="2"/>
      </rPr>
      <t xml:space="preserve">100% (40 Wochenstunden) </t>
    </r>
    <r>
      <rPr>
        <sz val="10"/>
        <rFont val="Aptos"/>
        <family val="2"/>
      </rPr>
      <t xml:space="preserve">für </t>
    </r>
    <r>
      <rPr>
        <b/>
        <sz val="10"/>
        <rFont val="Aptos"/>
        <family val="2"/>
      </rPr>
      <t xml:space="preserve">1 Monat. </t>
    </r>
  </si>
  <si>
    <r>
      <t xml:space="preserve">Das bedeutet: Wird eine Person zu </t>
    </r>
    <r>
      <rPr>
        <b/>
        <sz val="10"/>
        <color rgb="FF339966"/>
        <rFont val="Aptos"/>
        <family val="2"/>
      </rPr>
      <t>20 Wochenstunden</t>
    </r>
    <r>
      <rPr>
        <sz val="10"/>
        <rFont val="Aptos"/>
        <family val="2"/>
      </rPr>
      <t xml:space="preserve"> angestellt, handelt es sich lediglich um </t>
    </r>
    <r>
      <rPr>
        <b/>
        <sz val="10"/>
        <color rgb="FF339966"/>
        <rFont val="Aptos"/>
        <family val="2"/>
      </rPr>
      <t>ein halbes Personenmonat</t>
    </r>
    <r>
      <rPr>
        <sz val="10"/>
        <rFont val="Aptos"/>
        <family val="2"/>
      </rPr>
      <t xml:space="preserve">. </t>
    </r>
  </si>
  <si>
    <r>
      <rPr>
        <b/>
        <sz val="12"/>
        <rFont val="Aptos"/>
        <family val="2"/>
      </rPr>
      <t>Personalkosten / Monat</t>
    </r>
    <r>
      <rPr>
        <sz val="10"/>
        <rFont val="Aptos"/>
        <family val="2"/>
      </rPr>
      <t xml:space="preserve"> brutto-brutto / </t>
    </r>
    <r>
      <rPr>
        <b/>
        <sz val="12"/>
        <rFont val="Aptos"/>
        <family val="2"/>
      </rPr>
      <t>Monthly labour costs</t>
    </r>
  </si>
  <si>
    <r>
      <rPr>
        <b/>
        <sz val="10"/>
        <rFont val="Aptos"/>
        <family val="2"/>
      </rPr>
      <t>40 h/Woche</t>
    </r>
    <r>
      <rPr>
        <sz val="10"/>
        <rFont val="Aptos"/>
        <family val="2"/>
      </rPr>
      <t xml:space="preserve"> (100%, 12 PM </t>
    </r>
    <r>
      <rPr>
        <vertAlign val="superscript"/>
        <sz val="10"/>
        <rFont val="Aptos"/>
        <family val="2"/>
      </rPr>
      <t>1</t>
    </r>
    <r>
      <rPr>
        <sz val="10"/>
        <rFont val="Aptos"/>
        <family val="2"/>
      </rPr>
      <t>)</t>
    </r>
  </si>
  <si>
    <r>
      <t xml:space="preserve">* Students can only be employed for a </t>
    </r>
    <r>
      <rPr>
        <b/>
        <sz val="10"/>
        <rFont val="Aptos"/>
        <family val="2"/>
      </rPr>
      <t>maximum of 20h/week</t>
    </r>
    <r>
      <rPr>
        <sz val="10"/>
        <rFont val="Aptos"/>
        <family val="2"/>
      </rPr>
      <t xml:space="preserve">. Their employment </t>
    </r>
    <r>
      <rPr>
        <b/>
        <sz val="10"/>
        <rFont val="Aptos"/>
        <family val="2"/>
      </rPr>
      <t>automatically ends</t>
    </r>
    <r>
      <rPr>
        <sz val="10"/>
        <rFont val="Aptos"/>
        <family val="2"/>
      </rPr>
      <t xml:space="preserve"> at the end of the semester during which they earn their </t>
    </r>
    <r>
      <rPr>
        <b/>
        <sz val="10"/>
        <rFont val="Aptos"/>
        <family val="2"/>
      </rPr>
      <t>master's/diploma degree</t>
    </r>
    <r>
      <rPr>
        <sz val="10"/>
        <rFont val="Aptos"/>
        <family val="2"/>
      </rPr>
      <t xml:space="preserve">, but after </t>
    </r>
    <r>
      <rPr>
        <b/>
        <sz val="10"/>
        <rFont val="Aptos"/>
        <family val="2"/>
      </rPr>
      <t>4 years at the latest</t>
    </r>
    <r>
      <rPr>
        <sz val="10"/>
        <rFont val="Aptos"/>
        <family val="2"/>
      </rPr>
      <t xml:space="preserve"> (KV §30).</t>
    </r>
  </si>
  <si>
    <r>
      <t xml:space="preserve">* Studentische MitarbeiterInnen können </t>
    </r>
    <r>
      <rPr>
        <b/>
        <sz val="10"/>
        <rFont val="Aptos"/>
        <family val="2"/>
      </rPr>
      <t>max. 20h/ Woche</t>
    </r>
    <r>
      <rPr>
        <sz val="10"/>
        <rFont val="Aptos"/>
        <family val="2"/>
      </rPr>
      <t xml:space="preserve"> beschäftigt werden. Das Dienstverhältnis </t>
    </r>
    <r>
      <rPr>
        <b/>
        <sz val="10"/>
        <rFont val="Aptos"/>
        <family val="2"/>
      </rPr>
      <t>endet automatisch</t>
    </r>
    <r>
      <rPr>
        <sz val="10"/>
        <rFont val="Aptos"/>
        <family val="2"/>
      </rPr>
      <t xml:space="preserve"> am Ende des Semensters, in dem das </t>
    </r>
    <r>
      <rPr>
        <b/>
        <sz val="10"/>
        <rFont val="Aptos"/>
        <family val="2"/>
      </rPr>
      <t>Master-/Diplomstudium abgeschlossen</t>
    </r>
    <r>
      <rPr>
        <sz val="10"/>
        <rFont val="Aptos"/>
        <family val="2"/>
      </rPr>
      <t xml:space="preserve"> wird, längstens jedoch </t>
    </r>
    <r>
      <rPr>
        <b/>
        <sz val="10"/>
        <rFont val="Aptos"/>
        <family val="2"/>
      </rPr>
      <t>nach 4 Jahren</t>
    </r>
    <r>
      <rPr>
        <sz val="10"/>
        <rFont val="Aptos"/>
        <family val="2"/>
      </rPr>
      <t xml:space="preserve"> (KV §30).</t>
    </r>
  </si>
  <si>
    <r>
      <t>Diploma student, 4</t>
    </r>
    <r>
      <rPr>
        <vertAlign val="superscript"/>
        <sz val="10"/>
        <rFont val="Aptos"/>
        <family val="2"/>
      </rPr>
      <t>th</t>
    </r>
    <r>
      <rPr>
        <sz val="10"/>
        <rFont val="Aptos"/>
        <family val="2"/>
      </rPr>
      <t xml:space="preserve"> year of service *</t>
    </r>
  </si>
  <si>
    <r>
      <t xml:space="preserve">wiss. Projekt-MA </t>
    </r>
    <r>
      <rPr>
        <b/>
        <sz val="10"/>
        <rFont val="Aptos"/>
        <family val="2"/>
      </rPr>
      <t>OHNE</t>
    </r>
    <r>
      <rPr>
        <sz val="10"/>
        <rFont val="Aptos"/>
        <family val="2"/>
      </rPr>
      <t xml:space="preserve"> Doktorat**</t>
    </r>
  </si>
  <si>
    <r>
      <t>PhD Student/scientific staff without doctorate, till 3</t>
    </r>
    <r>
      <rPr>
        <vertAlign val="superscript"/>
        <sz val="10"/>
        <rFont val="Aptos"/>
        <family val="2"/>
      </rPr>
      <t>rd</t>
    </r>
    <r>
      <rPr>
        <sz val="10"/>
        <rFont val="Aptos"/>
        <family val="2"/>
      </rPr>
      <t xml:space="preserve"> year of service **</t>
    </r>
  </si>
  <si>
    <r>
      <t>** applicable for the first 3 respectively 8 years of service in this staff category. Automatic pay raise in the 4</t>
    </r>
    <r>
      <rPr>
        <vertAlign val="superscript"/>
        <sz val="10"/>
        <rFont val="Aptos"/>
        <family val="2"/>
      </rPr>
      <t>th</t>
    </r>
    <r>
      <rPr>
        <sz val="10"/>
        <rFont val="Aptos"/>
        <family val="2"/>
      </rPr>
      <t xml:space="preserve"> respectively 9</t>
    </r>
    <r>
      <rPr>
        <vertAlign val="superscript"/>
        <sz val="10"/>
        <rFont val="Aptos"/>
        <family val="2"/>
      </rPr>
      <t>th</t>
    </r>
    <r>
      <rPr>
        <sz val="10"/>
        <rFont val="Aptos"/>
        <family val="2"/>
      </rPr>
      <t xml:space="preserve"> year of service.
** gültig für die ersten 3 bzw. 8 Jahre in dieser Einstufung. Automatische Gehaltserhöhung im 4. bzw. 9. Dienstjahr (DJ)</t>
    </r>
  </si>
  <si>
    <r>
      <t xml:space="preserve">wiss. Projekt-MA </t>
    </r>
    <r>
      <rPr>
        <b/>
        <sz val="10"/>
        <rFont val="Aptos"/>
        <family val="2"/>
      </rPr>
      <t>ohne</t>
    </r>
    <r>
      <rPr>
        <sz val="10"/>
        <rFont val="Aptos"/>
        <family val="2"/>
      </rPr>
      <t xml:space="preserve"> Doktorat, 4. DJ***</t>
    </r>
  </si>
  <si>
    <r>
      <t>PhD Student/scientific staff without doctorate, 4</t>
    </r>
    <r>
      <rPr>
        <vertAlign val="superscript"/>
        <sz val="10"/>
        <rFont val="Aptos"/>
        <family val="2"/>
      </rPr>
      <t>th</t>
    </r>
    <r>
      <rPr>
        <sz val="10"/>
        <rFont val="Aptos"/>
        <family val="2"/>
      </rPr>
      <t xml:space="preserve"> year of service ***</t>
    </r>
  </si>
  <si>
    <r>
      <t xml:space="preserve">wiss. Projekt-MA </t>
    </r>
    <r>
      <rPr>
        <b/>
        <sz val="10"/>
        <rFont val="Aptos"/>
        <family val="2"/>
      </rPr>
      <t>MIT</t>
    </r>
    <r>
      <rPr>
        <sz val="10"/>
        <rFont val="Aptos"/>
        <family val="2"/>
      </rPr>
      <t xml:space="preserve"> Doktorat**</t>
    </r>
  </si>
  <si>
    <r>
      <t>Post Doc, till 8</t>
    </r>
    <r>
      <rPr>
        <vertAlign val="superscript"/>
        <sz val="10"/>
        <rFont val="Aptos"/>
        <family val="2"/>
      </rPr>
      <t>th</t>
    </r>
    <r>
      <rPr>
        <sz val="10"/>
        <rFont val="Aptos"/>
        <family val="2"/>
      </rPr>
      <t xml:space="preserve"> year of service **</t>
    </r>
  </si>
  <si>
    <r>
      <t xml:space="preserve">wiss. Projekt-MA </t>
    </r>
    <r>
      <rPr>
        <b/>
        <sz val="10"/>
        <rFont val="Aptos"/>
        <family val="2"/>
      </rPr>
      <t>mit</t>
    </r>
    <r>
      <rPr>
        <sz val="10"/>
        <rFont val="Aptos"/>
        <family val="2"/>
      </rPr>
      <t xml:space="preserve"> Doktorat, 9.DJ***</t>
    </r>
  </si>
  <si>
    <r>
      <t>Post Doc, 9</t>
    </r>
    <r>
      <rPr>
        <vertAlign val="superscript"/>
        <sz val="10"/>
        <rFont val="Aptos"/>
        <family val="2"/>
      </rPr>
      <t>th</t>
    </r>
    <r>
      <rPr>
        <sz val="10"/>
        <rFont val="Aptos"/>
        <family val="2"/>
      </rPr>
      <t xml:space="preserve"> year of service ***</t>
    </r>
  </si>
  <si>
    <r>
      <t>Post Doc, 17</t>
    </r>
    <r>
      <rPr>
        <vertAlign val="superscript"/>
        <sz val="10"/>
        <rFont val="Aptos"/>
        <family val="2"/>
      </rPr>
      <t>th</t>
    </r>
    <r>
      <rPr>
        <sz val="10"/>
        <rFont val="Aptos"/>
        <family val="2"/>
      </rPr>
      <t xml:space="preserve"> year of service ***</t>
    </r>
  </si>
  <si>
    <r>
      <t>Post Doc, 25</t>
    </r>
    <r>
      <rPr>
        <vertAlign val="superscript"/>
        <sz val="10"/>
        <rFont val="Aptos"/>
        <family val="2"/>
      </rPr>
      <t>th</t>
    </r>
    <r>
      <rPr>
        <sz val="10"/>
        <rFont val="Aptos"/>
        <family val="2"/>
      </rPr>
      <t xml:space="preserve"> year of service ***</t>
    </r>
  </si>
  <si>
    <r>
      <t xml:space="preserve">wiss. Projekt-MA </t>
    </r>
    <r>
      <rPr>
        <b/>
        <sz val="10"/>
        <rFont val="Aptos"/>
        <family val="2"/>
      </rPr>
      <t>mit</t>
    </r>
    <r>
      <rPr>
        <sz val="10"/>
        <rFont val="Aptos"/>
        <family val="2"/>
      </rPr>
      <t xml:space="preserve"> Doktorat, 17.DJ***</t>
    </r>
  </si>
  <si>
    <r>
      <t xml:space="preserve">wiss. Projekt-MA </t>
    </r>
    <r>
      <rPr>
        <b/>
        <sz val="10"/>
        <rFont val="Aptos"/>
        <family val="2"/>
      </rPr>
      <t>mit</t>
    </r>
    <r>
      <rPr>
        <sz val="10"/>
        <rFont val="Aptos"/>
        <family val="2"/>
      </rPr>
      <t xml:space="preserve"> Doktorat, 25.DJ***</t>
    </r>
  </si>
  <si>
    <r>
      <t>Personnel costs</t>
    </r>
    <r>
      <rPr>
        <b/>
        <vertAlign val="superscript"/>
        <sz val="11"/>
        <color theme="1"/>
        <rFont val="Aptos"/>
        <family val="2"/>
      </rPr>
      <t xml:space="preserve"> </t>
    </r>
    <r>
      <rPr>
        <i/>
        <sz val="11"/>
        <color theme="1"/>
        <rFont val="Aptos"/>
        <family val="2"/>
      </rPr>
      <t xml:space="preserve">(without In-kind; </t>
    </r>
    <r>
      <rPr>
        <sz val="11"/>
        <color theme="1"/>
        <rFont val="Aptos"/>
        <family val="2"/>
      </rPr>
      <t>according to the Collective Agreement of the Universities</t>
    </r>
    <r>
      <rPr>
        <i/>
        <sz val="11"/>
        <color theme="1"/>
        <rFont val="Aptos"/>
        <family val="2"/>
      </rPr>
      <t>)</t>
    </r>
  </si>
  <si>
    <r>
      <rPr>
        <b/>
        <sz val="11"/>
        <color theme="1"/>
        <rFont val="Aptos"/>
        <family val="2"/>
      </rPr>
      <t>monthly</t>
    </r>
    <r>
      <rPr>
        <sz val="11"/>
        <color theme="1"/>
        <rFont val="Aptos"/>
        <family val="2"/>
      </rPr>
      <t xml:space="preserve"> labour costs  for 100% employment in €</t>
    </r>
  </si>
  <si>
    <r>
      <t xml:space="preserve">                  If a person is employed for </t>
    </r>
    <r>
      <rPr>
        <b/>
        <sz val="10"/>
        <color rgb="FFFF6600"/>
        <rFont val="Aptos"/>
        <family val="2"/>
      </rPr>
      <t>30h/week</t>
    </r>
    <r>
      <rPr>
        <sz val="10"/>
        <rFont val="Aptos"/>
        <family val="2"/>
      </rPr>
      <t xml:space="preserve">, then this amounts to </t>
    </r>
    <r>
      <rPr>
        <b/>
        <sz val="10"/>
        <color rgb="FFFF6600"/>
        <rFont val="Aptos"/>
        <family val="2"/>
      </rPr>
      <t>0,75 person months</t>
    </r>
    <r>
      <rPr>
        <sz val="10"/>
        <rFont val="Aptos"/>
        <family val="2"/>
      </rPr>
      <t>.</t>
    </r>
  </si>
  <si>
    <r>
      <t xml:space="preserve">                            Bei </t>
    </r>
    <r>
      <rPr>
        <b/>
        <sz val="10"/>
        <color rgb="FFFF6600"/>
        <rFont val="Aptos"/>
        <family val="2"/>
      </rPr>
      <t>30 Wochenstunden</t>
    </r>
    <r>
      <rPr>
        <sz val="10"/>
        <rFont val="Aptos"/>
        <family val="2"/>
      </rPr>
      <t xml:space="preserve"> handelt es sich um </t>
    </r>
    <r>
      <rPr>
        <b/>
        <sz val="10"/>
        <color rgb="FFFF6600"/>
        <rFont val="Aptos"/>
        <family val="2"/>
      </rPr>
      <t>0,75 Personenmonate</t>
    </r>
    <r>
      <rPr>
        <sz val="10"/>
        <rFont val="Aptos"/>
        <family val="2"/>
      </rPr>
      <t>.</t>
    </r>
  </si>
  <si>
    <t>Die Folgejahre werden automatisch valorisiert mit</t>
  </si>
  <si>
    <r>
      <t xml:space="preserve">The annual </t>
    </r>
    <r>
      <rPr>
        <b/>
        <sz val="11"/>
        <rFont val="Aptos"/>
        <family val="2"/>
      </rPr>
      <t>inflation adjustment</t>
    </r>
    <r>
      <rPr>
        <sz val="11"/>
        <rFont val="Aptos"/>
        <family val="2"/>
      </rPr>
      <t xml:space="preserve"> is currently estimated at </t>
    </r>
    <r>
      <rPr>
        <b/>
        <sz val="11"/>
        <rFont val="Aptos"/>
        <family val="2"/>
      </rPr>
      <t>4% p.a.</t>
    </r>
  </si>
  <si>
    <t>© BOKU Research Support, Innovation &amp; Technology Transfer 02/2026</t>
  </si>
  <si>
    <t>© BOKU Forschungsservice 02/26</t>
  </si>
  <si>
    <t xml:space="preserve">Upscaling Citizen Science: Overall itemisation of requested funding in Euro </t>
  </si>
  <si>
    <t>Please note: Costs for external use and services (subcontracting) must not exceed 20% of the total project costs</t>
  </si>
  <si>
    <t>max. time of project funding, as stated in call</t>
  </si>
  <si>
    <t>(Could exceed 60.000 doe to the reimbursement of costs)</t>
  </si>
  <si>
    <t>Cost reimbursement (10%; in addition to the €60.000)</t>
  </si>
  <si>
    <r>
      <t xml:space="preserve">The project's budget must be lower than </t>
    </r>
    <r>
      <rPr>
        <b/>
        <sz val="11"/>
        <color theme="1"/>
        <rFont val="Aptos"/>
        <family val="2"/>
      </rPr>
      <t>€ 60.000,-</t>
    </r>
    <r>
      <rPr>
        <sz val="11"/>
        <color theme="1"/>
        <rFont val="Aptos"/>
        <family val="2"/>
      </rPr>
      <t xml:space="preserve"> excl. cost reimbursement</t>
    </r>
  </si>
  <si>
    <t>In-kind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</si>
</sst>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
    <numFmt numFmtId="165" formatCode="0.0"/>
    <numFmt numFmtId="166" formatCode="&quot;€&quot;\ #,##0"/>
    <numFmt numFmtId="167" formatCode="\k&quot;€&quot;\ #,##0.0"/>
    <numFmt numFmtId="168" formatCode="#,##0.00\ &quot;€&quot;"/>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sz val="10"/>
      <color indexed="57"/>
      <name val="Arial"/>
      <family val="2"/>
    </font>
    <font>
      <sz val="10"/>
      <color indexed="53"/>
      <name val="Arial"/>
      <family val="2"/>
    </font>
    <font>
      <u/>
      <sz val="10"/>
      <color indexed="12"/>
      <name val="Arial"/>
      <family val="2"/>
    </font>
    <font>
      <b/>
      <sz val="11"/>
      <color theme="1"/>
      <name val="Calibri"/>
      <family val="2"/>
      <scheme val="minor"/>
    </font>
    <font>
      <vertAlign val="superscript"/>
      <sz val="10"/>
      <name val="Arial"/>
      <family val="2"/>
    </font>
    <font>
      <sz val="14"/>
      <color theme="0" tint="-0.14999847407452621"/>
      <name val="Arial"/>
      <family val="2"/>
    </font>
    <font>
      <b/>
      <sz val="10"/>
      <color theme="0" tint="-0.14999847407452621"/>
      <name val="Arial"/>
      <family val="2"/>
    </font>
    <font>
      <sz val="10"/>
      <color theme="0" tint="-0.14999847407452621"/>
      <name val="Arial"/>
      <family val="2"/>
    </font>
    <font>
      <sz val="9"/>
      <color indexed="81"/>
      <name val="Segoe UI"/>
      <family val="2"/>
    </font>
    <font>
      <sz val="10"/>
      <name val="Aptos"/>
      <family val="2"/>
    </font>
    <font>
      <sz val="11"/>
      <name val="Aptos"/>
      <family val="2"/>
    </font>
    <font>
      <b/>
      <sz val="11"/>
      <name val="Aptos"/>
      <family val="2"/>
    </font>
    <font>
      <b/>
      <sz val="16"/>
      <name val="Aptos"/>
      <family val="2"/>
    </font>
    <font>
      <sz val="14"/>
      <name val="Aptos"/>
      <family val="2"/>
    </font>
    <font>
      <u/>
      <sz val="10"/>
      <color indexed="12"/>
      <name val="Aptos"/>
      <family val="2"/>
    </font>
    <font>
      <i/>
      <sz val="11"/>
      <name val="Aptos"/>
      <family val="2"/>
    </font>
    <font>
      <b/>
      <sz val="10"/>
      <color indexed="10"/>
      <name val="Aptos"/>
      <family val="2"/>
    </font>
    <font>
      <b/>
      <sz val="10"/>
      <color rgb="FFFF0000"/>
      <name val="Aptos"/>
      <family val="2"/>
    </font>
    <font>
      <sz val="8"/>
      <name val="Aptos"/>
      <family val="2"/>
    </font>
    <font>
      <u/>
      <sz val="11"/>
      <color indexed="12"/>
      <name val="Aptos"/>
      <family val="2"/>
    </font>
    <font>
      <sz val="9"/>
      <name val="Aptos"/>
      <family val="2"/>
    </font>
    <font>
      <b/>
      <sz val="14"/>
      <name val="Aptos"/>
      <family val="2"/>
    </font>
    <font>
      <b/>
      <sz val="10"/>
      <name val="Aptos"/>
      <family val="2"/>
    </font>
    <font>
      <u/>
      <sz val="10"/>
      <name val="Aptos"/>
      <family val="2"/>
    </font>
    <font>
      <vertAlign val="superscript"/>
      <sz val="10"/>
      <name val="Aptos"/>
      <family val="2"/>
    </font>
    <font>
      <sz val="10"/>
      <color theme="0" tint="-0.14999847407452621"/>
      <name val="Aptos"/>
      <family val="2"/>
    </font>
    <font>
      <b/>
      <sz val="10"/>
      <color rgb="FF339966"/>
      <name val="Aptos"/>
      <family val="2"/>
    </font>
    <font>
      <b/>
      <sz val="10"/>
      <color theme="8" tint="-0.249977111117893"/>
      <name val="Aptos"/>
      <family val="2"/>
    </font>
    <font>
      <b/>
      <sz val="10"/>
      <color rgb="FFFF6600"/>
      <name val="Aptos"/>
      <family val="2"/>
    </font>
    <font>
      <sz val="14"/>
      <color theme="0" tint="-0.14999847407452621"/>
      <name val="Aptos"/>
      <family val="2"/>
    </font>
    <font>
      <b/>
      <sz val="10"/>
      <color theme="0" tint="-0.14999847407452621"/>
      <name val="Aptos"/>
      <family val="2"/>
    </font>
    <font>
      <b/>
      <sz val="12"/>
      <name val="Aptos"/>
      <family val="2"/>
    </font>
    <font>
      <sz val="10"/>
      <color rgb="FFFF0000"/>
      <name val="Aptos"/>
      <family val="2"/>
    </font>
    <font>
      <i/>
      <sz val="10"/>
      <name val="Aptos"/>
      <family val="2"/>
    </font>
    <font>
      <sz val="10"/>
      <color indexed="53"/>
      <name val="Aptos"/>
      <family val="2"/>
    </font>
    <font>
      <sz val="10"/>
      <color indexed="57"/>
      <name val="Aptos"/>
      <family val="2"/>
    </font>
    <font>
      <sz val="11"/>
      <color theme="1"/>
      <name val="Aptos"/>
      <family val="2"/>
    </font>
    <font>
      <b/>
      <u/>
      <sz val="10"/>
      <color rgb="FF000000"/>
      <name val="Aptos"/>
      <family val="2"/>
    </font>
    <font>
      <b/>
      <sz val="11"/>
      <color theme="1"/>
      <name val="Aptos"/>
      <family val="2"/>
    </font>
    <font>
      <b/>
      <vertAlign val="superscript"/>
      <sz val="11"/>
      <color theme="1"/>
      <name val="Aptos"/>
      <family val="2"/>
    </font>
    <font>
      <i/>
      <sz val="11"/>
      <color theme="1"/>
      <name val="Aptos"/>
      <family val="2"/>
    </font>
    <font>
      <b/>
      <sz val="12"/>
      <color theme="1"/>
      <name val="Aptos"/>
      <family val="2"/>
    </font>
    <font>
      <b/>
      <sz val="12"/>
      <color theme="1" tint="0.14999847407452621"/>
      <name val="Aptos"/>
      <family val="2"/>
    </font>
    <font>
      <sz val="11"/>
      <color theme="1" tint="0.14999847407452621"/>
      <name val="Aptos"/>
      <family val="2"/>
    </font>
    <font>
      <b/>
      <sz val="11"/>
      <color theme="1" tint="0.14999847407452621"/>
      <name val="Aptos"/>
      <family val="2"/>
    </font>
  </fonts>
  <fills count="2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14"/>
        <bgColor indexed="64"/>
      </patternFill>
    </fill>
    <fill>
      <patternFill patternType="solid">
        <fgColor indexed="15"/>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3BCCFF"/>
        <bgColor indexed="64"/>
      </patternFill>
    </fill>
    <fill>
      <patternFill patternType="solid">
        <fgColor rgb="FF0070C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theme="4" tint="0.39994506668294322"/>
      </left>
      <right/>
      <top style="medium">
        <color theme="4" tint="0.39994506668294322"/>
      </top>
      <bottom style="thin">
        <color theme="4" tint="0.39994506668294322"/>
      </bottom>
      <diagonal/>
    </border>
    <border>
      <left style="medium">
        <color indexed="64"/>
      </left>
      <right style="medium">
        <color indexed="64"/>
      </right>
      <top style="medium">
        <color indexed="64"/>
      </top>
      <bottom style="medium">
        <color indexed="64"/>
      </bottom>
      <diagonal/>
    </border>
    <border>
      <left style="medium">
        <color theme="0" tint="-0.14996795556505021"/>
      </left>
      <right/>
      <top style="medium">
        <color theme="0" tint="-0.14996795556505021"/>
      </top>
      <bottom style="thin">
        <color theme="0" tint="-0.14996795556505021"/>
      </bottom>
      <diagonal/>
    </border>
    <border>
      <left/>
      <right/>
      <top style="medium">
        <color theme="0" tint="-0.14996795556505021"/>
      </top>
      <bottom style="thin">
        <color theme="0" tint="-0.14996795556505021"/>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theme="0" tint="-0.14996795556505021"/>
      </top>
      <bottom/>
      <diagonal/>
    </border>
    <border>
      <left/>
      <right style="medium">
        <color indexed="64"/>
      </right>
      <top style="thin">
        <color theme="0" tint="-0.14996795556505021"/>
      </top>
      <bottom/>
      <diagonal/>
    </border>
    <border>
      <left style="thin">
        <color indexed="64"/>
      </left>
      <right style="thick">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medium">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s>
  <cellStyleXfs count="4">
    <xf numFmtId="0" fontId="0" fillId="0" borderId="0"/>
    <xf numFmtId="0" fontId="14" fillId="0" borderId="0" applyNumberFormat="0" applyFill="0" applyBorder="0" applyAlignment="0" applyProtection="0">
      <alignment vertical="top"/>
      <protection locked="0"/>
    </xf>
    <xf numFmtId="0" fontId="8" fillId="0" borderId="0"/>
    <xf numFmtId="0" fontId="11" fillId="0" borderId="0"/>
  </cellStyleXfs>
  <cellXfs count="327">
    <xf numFmtId="0" fontId="0" fillId="0" borderId="0" xfId="0"/>
    <xf numFmtId="0" fontId="9" fillId="0" borderId="0" xfId="0" applyFont="1"/>
    <xf numFmtId="0" fontId="11" fillId="0" borderId="0" xfId="0" applyFont="1"/>
    <xf numFmtId="0" fontId="10" fillId="0" borderId="0" xfId="0" applyFont="1"/>
    <xf numFmtId="4" fontId="13" fillId="0" borderId="0" xfId="0" applyNumberFormat="1" applyFont="1"/>
    <xf numFmtId="4" fontId="12" fillId="0" borderId="0" xfId="0" applyNumberFormat="1" applyFont="1"/>
    <xf numFmtId="4" fontId="11" fillId="0" borderId="0" xfId="0" applyNumberFormat="1" applyFont="1"/>
    <xf numFmtId="0" fontId="8" fillId="0" borderId="0" xfId="2"/>
    <xf numFmtId="0" fontId="0" fillId="9" borderId="30" xfId="0" applyFill="1" applyBorder="1"/>
    <xf numFmtId="0" fontId="0" fillId="9" borderId="39" xfId="0" applyFill="1" applyBorder="1"/>
    <xf numFmtId="0" fontId="0" fillId="9" borderId="36" xfId="0" applyFill="1" applyBorder="1"/>
    <xf numFmtId="0" fontId="9" fillId="9" borderId="39" xfId="0" applyFont="1" applyFill="1" applyBorder="1"/>
    <xf numFmtId="0" fontId="11" fillId="9" borderId="39" xfId="0" applyFont="1" applyFill="1" applyBorder="1"/>
    <xf numFmtId="0" fontId="17" fillId="0" borderId="0" xfId="0" applyFont="1"/>
    <xf numFmtId="0" fontId="18" fillId="0" borderId="0" xfId="0" applyFont="1"/>
    <xf numFmtId="0" fontId="19" fillId="0" borderId="0" xfId="0" applyFont="1"/>
    <xf numFmtId="0" fontId="16" fillId="0" borderId="0" xfId="0" applyFont="1" applyAlignment="1">
      <alignment vertical="top"/>
    </xf>
    <xf numFmtId="0" fontId="9" fillId="0" borderId="0" xfId="0" applyFont="1" applyAlignment="1">
      <alignment vertical="center"/>
    </xf>
    <xf numFmtId="0" fontId="15" fillId="15" borderId="0" xfId="2" applyFont="1" applyFill="1"/>
    <xf numFmtId="0" fontId="7" fillId="15" borderId="0" xfId="2" applyFont="1" applyFill="1"/>
    <xf numFmtId="166" fontId="8" fillId="15" borderId="0" xfId="2" applyNumberFormat="1" applyFill="1"/>
    <xf numFmtId="167" fontId="8" fillId="15" borderId="0" xfId="2" applyNumberFormat="1" applyFill="1" applyAlignment="1">
      <alignment horizontal="center"/>
    </xf>
    <xf numFmtId="0" fontId="8" fillId="15" borderId="0" xfId="2" applyFill="1" applyAlignment="1">
      <alignment horizontal="center"/>
    </xf>
    <xf numFmtId="0" fontId="8" fillId="15" borderId="0" xfId="2" applyFill="1"/>
    <xf numFmtId="0" fontId="7" fillId="15" borderId="0" xfId="2" applyFont="1" applyFill="1" applyAlignment="1">
      <alignment horizontal="center"/>
    </xf>
    <xf numFmtId="0" fontId="6" fillId="15" borderId="0" xfId="2" applyFont="1" applyFill="1"/>
    <xf numFmtId="0" fontId="5" fillId="15" borderId="0" xfId="2" applyFont="1" applyFill="1"/>
    <xf numFmtId="0" fontId="4" fillId="15" borderId="0" xfId="2" applyFont="1" applyFill="1" applyProtection="1">
      <protection locked="0"/>
    </xf>
    <xf numFmtId="0" fontId="8" fillId="15" borderId="0" xfId="2" applyFill="1" applyProtection="1">
      <protection locked="0"/>
    </xf>
    <xf numFmtId="0" fontId="2" fillId="15" borderId="0" xfId="2" applyFont="1" applyFill="1"/>
    <xf numFmtId="0" fontId="3" fillId="15" borderId="0" xfId="2" applyFont="1" applyFill="1"/>
    <xf numFmtId="0" fontId="11" fillId="0" borderId="0" xfId="3"/>
    <xf numFmtId="0" fontId="11" fillId="0" borderId="0" xfId="3" applyAlignment="1">
      <alignment horizontal="left"/>
    </xf>
    <xf numFmtId="0" fontId="11" fillId="0" borderId="0" xfId="3" applyAlignment="1">
      <alignment horizontal="left" vertical="center"/>
    </xf>
    <xf numFmtId="0" fontId="11" fillId="0" borderId="0" xfId="3" applyAlignment="1">
      <alignment horizontal="left" vertical="center" wrapText="1"/>
    </xf>
    <xf numFmtId="0" fontId="11" fillId="0" borderId="0" xfId="3" applyAlignment="1">
      <alignment vertical="center"/>
    </xf>
    <xf numFmtId="0" fontId="1" fillId="15" borderId="0" xfId="2" applyFont="1" applyFill="1"/>
    <xf numFmtId="0" fontId="21" fillId="5" borderId="8" xfId="0" applyFont="1" applyFill="1" applyBorder="1"/>
    <xf numFmtId="0" fontId="21" fillId="18" borderId="11" xfId="0" applyFont="1" applyFill="1" applyBorder="1"/>
    <xf numFmtId="0" fontId="21" fillId="19" borderId="6" xfId="0" applyFont="1" applyFill="1" applyBorder="1"/>
    <xf numFmtId="0" fontId="24" fillId="0" borderId="0" xfId="3" applyFont="1"/>
    <xf numFmtId="0" fontId="21" fillId="0" borderId="0" xfId="3" applyFont="1" applyAlignment="1">
      <alignment horizontal="left"/>
    </xf>
    <xf numFmtId="0" fontId="25" fillId="0" borderId="0" xfId="3" applyFont="1" applyAlignment="1">
      <alignment horizontal="left"/>
    </xf>
    <xf numFmtId="0" fontId="24" fillId="0" borderId="0" xfId="3" applyFont="1" applyAlignment="1">
      <alignment horizontal="left"/>
    </xf>
    <xf numFmtId="0" fontId="22" fillId="0" borderId="0" xfId="3" applyFont="1" applyAlignment="1">
      <alignment horizontal="left"/>
    </xf>
    <xf numFmtId="0" fontId="22" fillId="0" borderId="0" xfId="3" applyFont="1"/>
    <xf numFmtId="0" fontId="21" fillId="0" borderId="0" xfId="3" applyFont="1"/>
    <xf numFmtId="0" fontId="23" fillId="0" borderId="0" xfId="3" applyFont="1"/>
    <xf numFmtId="0" fontId="26" fillId="0" borderId="0" xfId="1" applyFont="1" applyAlignment="1" applyProtection="1"/>
    <xf numFmtId="0" fontId="22" fillId="7" borderId="25" xfId="3" applyFont="1" applyFill="1" applyBorder="1" applyAlignment="1">
      <alignment horizontal="left"/>
    </xf>
    <xf numFmtId="0" fontId="22" fillId="0" borderId="3" xfId="3" applyFont="1" applyBorder="1" applyAlignment="1">
      <alignment horizontal="left" vertical="center" wrapText="1"/>
    </xf>
    <xf numFmtId="0" fontId="22" fillId="0" borderId="63" xfId="3" applyFont="1" applyBorder="1" applyAlignment="1">
      <alignment horizontal="left" vertical="center"/>
    </xf>
    <xf numFmtId="0" fontId="22" fillId="8" borderId="23" xfId="3" applyFont="1" applyFill="1" applyBorder="1" applyAlignment="1">
      <alignment horizontal="left"/>
    </xf>
    <xf numFmtId="0" fontId="22" fillId="0" borderId="6" xfId="3" applyFont="1" applyBorder="1" applyAlignment="1">
      <alignment horizontal="left" vertical="center" wrapText="1"/>
    </xf>
    <xf numFmtId="0" fontId="22" fillId="0" borderId="57" xfId="3" applyFont="1" applyBorder="1" applyAlignment="1">
      <alignment horizontal="left" vertical="center"/>
    </xf>
    <xf numFmtId="0" fontId="22" fillId="3" borderId="25" xfId="3" applyFont="1" applyFill="1" applyBorder="1" applyAlignment="1">
      <alignment horizontal="left" vertical="center"/>
    </xf>
    <xf numFmtId="0" fontId="22" fillId="0" borderId="8" xfId="3" applyFont="1" applyBorder="1" applyAlignment="1">
      <alignment horizontal="left" vertical="center" wrapText="1"/>
    </xf>
    <xf numFmtId="0" fontId="22" fillId="0" borderId="64" xfId="3" applyFont="1" applyBorder="1" applyAlignment="1">
      <alignment horizontal="left" vertical="center"/>
    </xf>
    <xf numFmtId="0" fontId="22" fillId="4" borderId="25" xfId="3" applyFont="1" applyFill="1" applyBorder="1" applyAlignment="1">
      <alignment horizontal="left" vertical="center"/>
    </xf>
    <xf numFmtId="0" fontId="22" fillId="0" borderId="1" xfId="3" applyFont="1" applyBorder="1" applyAlignment="1">
      <alignment horizontal="left" vertical="center" wrapText="1"/>
    </xf>
    <xf numFmtId="0" fontId="22" fillId="0" borderId="24" xfId="3" applyFont="1" applyBorder="1" applyAlignment="1">
      <alignment horizontal="left" vertical="center"/>
    </xf>
    <xf numFmtId="0" fontId="21" fillId="0" borderId="0" xfId="3" applyFont="1" applyAlignment="1">
      <alignment horizontal="left" vertical="center"/>
    </xf>
    <xf numFmtId="0" fontId="22" fillId="5" borderId="23" xfId="3" applyFont="1" applyFill="1" applyBorder="1"/>
    <xf numFmtId="0" fontId="22" fillId="18" borderId="60" xfId="3" applyFont="1" applyFill="1" applyBorder="1"/>
    <xf numFmtId="0" fontId="22" fillId="19" borderId="26" xfId="3" applyFont="1" applyFill="1" applyBorder="1"/>
    <xf numFmtId="0" fontId="22" fillId="17" borderId="61" xfId="3" applyFont="1" applyFill="1" applyBorder="1"/>
    <xf numFmtId="0" fontId="22" fillId="0" borderId="15" xfId="3" applyFont="1" applyBorder="1" applyAlignment="1">
      <alignment horizontal="left" vertical="center" wrapText="1"/>
    </xf>
    <xf numFmtId="0" fontId="22" fillId="0" borderId="40" xfId="3" applyFont="1" applyBorder="1" applyAlignment="1">
      <alignment horizontal="left" vertical="center"/>
    </xf>
    <xf numFmtId="0" fontId="21" fillId="0" borderId="0" xfId="3" applyFont="1" applyAlignment="1">
      <alignment horizontal="left" vertical="center" wrapText="1"/>
    </xf>
    <xf numFmtId="0" fontId="22" fillId="0" borderId="27" xfId="3" applyFont="1" applyBorder="1" applyAlignment="1">
      <alignment horizontal="left" vertical="center"/>
    </xf>
    <xf numFmtId="0" fontId="22" fillId="0" borderId="0" xfId="3" applyFont="1" applyAlignment="1">
      <alignment vertical="center"/>
    </xf>
    <xf numFmtId="0" fontId="31" fillId="0" borderId="0" xfId="1" applyFont="1" applyFill="1" applyBorder="1" applyAlignment="1" applyProtection="1">
      <alignment vertical="center"/>
    </xf>
    <xf numFmtId="0" fontId="21" fillId="0" borderId="0" xfId="3" applyFont="1" applyAlignment="1">
      <alignment vertical="center"/>
    </xf>
    <xf numFmtId="0" fontId="32" fillId="0" borderId="0" xfId="3" applyFont="1"/>
    <xf numFmtId="0" fontId="32" fillId="0" borderId="0" xfId="3" applyFont="1" applyAlignment="1">
      <alignment horizontal="right"/>
    </xf>
    <xf numFmtId="0" fontId="21" fillId="17" borderId="15" xfId="0" applyFont="1" applyFill="1" applyBorder="1"/>
    <xf numFmtId="0" fontId="21" fillId="19" borderId="1" xfId="0" applyFont="1" applyFill="1" applyBorder="1"/>
    <xf numFmtId="0" fontId="30" fillId="0" borderId="0" xfId="0" applyFont="1"/>
    <xf numFmtId="0" fontId="30" fillId="0" borderId="0" xfId="3" applyFont="1"/>
    <xf numFmtId="0" fontId="35" fillId="0" borderId="0" xfId="0" applyFont="1"/>
    <xf numFmtId="0" fontId="21" fillId="0" borderId="0" xfId="0" applyFont="1"/>
    <xf numFmtId="0" fontId="37" fillId="0" borderId="0" xfId="0" applyFont="1"/>
    <xf numFmtId="0" fontId="41" fillId="0" borderId="0" xfId="0" applyFont="1"/>
    <xf numFmtId="0" fontId="42" fillId="0" borderId="0" xfId="0" applyFont="1"/>
    <xf numFmtId="0" fontId="21" fillId="9" borderId="43" xfId="0" applyFont="1" applyFill="1" applyBorder="1"/>
    <xf numFmtId="0" fontId="21" fillId="9" borderId="44" xfId="0" applyFont="1" applyFill="1" applyBorder="1"/>
    <xf numFmtId="0" fontId="34" fillId="0" borderId="1" xfId="0" applyFont="1" applyBorder="1"/>
    <xf numFmtId="0" fontId="34" fillId="0" borderId="21" xfId="0" applyFont="1" applyBorder="1" applyAlignment="1">
      <alignment vertical="center"/>
    </xf>
    <xf numFmtId="0" fontId="34" fillId="9" borderId="0" xfId="0" applyFont="1" applyFill="1"/>
    <xf numFmtId="0" fontId="34" fillId="9" borderId="40" xfId="0" applyFont="1" applyFill="1" applyBorder="1"/>
    <xf numFmtId="0" fontId="34" fillId="0" borderId="2" xfId="0" applyFont="1" applyBorder="1" applyAlignment="1">
      <alignment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34" fillId="0" borderId="33" xfId="0" applyFont="1" applyBorder="1" applyAlignment="1">
      <alignment vertical="center"/>
    </xf>
    <xf numFmtId="0" fontId="34" fillId="0" borderId="6" xfId="0" applyFont="1" applyBorder="1"/>
    <xf numFmtId="0" fontId="34" fillId="14" borderId="67" xfId="0" applyFont="1" applyFill="1" applyBorder="1" applyAlignment="1">
      <alignment vertical="center"/>
    </xf>
    <xf numFmtId="0" fontId="34" fillId="14" borderId="70" xfId="0" applyFont="1" applyFill="1" applyBorder="1" applyAlignment="1">
      <alignment horizontal="center" vertical="center"/>
    </xf>
    <xf numFmtId="0" fontId="34" fillId="14" borderId="6" xfId="0" applyFont="1" applyFill="1" applyBorder="1" applyAlignment="1">
      <alignment horizontal="center" vertical="center"/>
    </xf>
    <xf numFmtId="0" fontId="34" fillId="14" borderId="13" xfId="0" applyFont="1" applyFill="1" applyBorder="1" applyAlignment="1">
      <alignment horizontal="center" vertical="center"/>
    </xf>
    <xf numFmtId="0" fontId="34" fillId="14" borderId="9" xfId="0" applyFont="1" applyFill="1" applyBorder="1" applyAlignment="1">
      <alignment horizontal="center" vertical="center"/>
    </xf>
    <xf numFmtId="0" fontId="21" fillId="0" borderId="29" xfId="0" applyFont="1" applyBorder="1"/>
    <xf numFmtId="0" fontId="34" fillId="14" borderId="13" xfId="0" applyFont="1" applyFill="1" applyBorder="1" applyAlignment="1">
      <alignment vertical="center"/>
    </xf>
    <xf numFmtId="0" fontId="21" fillId="7" borderId="8" xfId="0" applyFont="1" applyFill="1" applyBorder="1"/>
    <xf numFmtId="0" fontId="21" fillId="0" borderId="7" xfId="0" applyFont="1" applyBorder="1" applyAlignment="1">
      <alignment vertical="center"/>
    </xf>
    <xf numFmtId="4" fontId="44" fillId="0" borderId="68" xfId="0" applyNumberFormat="1" applyFont="1" applyBorder="1"/>
    <xf numFmtId="4" fontId="29" fillId="0" borderId="8" xfId="0" applyNumberFormat="1" applyFont="1" applyBorder="1"/>
    <xf numFmtId="0" fontId="34" fillId="0" borderId="0" xfId="0" applyFont="1"/>
    <xf numFmtId="0" fontId="21" fillId="0" borderId="72" xfId="0" applyFont="1" applyBorder="1" applyAlignment="1">
      <alignment vertical="center" wrapText="1"/>
    </xf>
    <xf numFmtId="0" fontId="21" fillId="8" borderId="6" xfId="0" applyFont="1" applyFill="1" applyBorder="1"/>
    <xf numFmtId="0" fontId="21" fillId="0" borderId="9" xfId="0" applyFont="1" applyBorder="1" applyAlignment="1">
      <alignment vertical="center"/>
    </xf>
    <xf numFmtId="4" fontId="44" fillId="0" borderId="70" xfId="0" applyNumberFormat="1" applyFont="1" applyBorder="1"/>
    <xf numFmtId="4" fontId="29" fillId="0" borderId="6" xfId="0" applyNumberFormat="1" applyFont="1" applyBorder="1"/>
    <xf numFmtId="0" fontId="21" fillId="0" borderId="70" xfId="0" applyFont="1" applyBorder="1" applyAlignment="1">
      <alignment vertical="center" wrapText="1"/>
    </xf>
    <xf numFmtId="0" fontId="21" fillId="3" borderId="8" xfId="0" applyFont="1" applyFill="1" applyBorder="1"/>
    <xf numFmtId="0" fontId="21" fillId="0" borderId="7" xfId="0" applyFont="1" applyBorder="1"/>
    <xf numFmtId="4" fontId="21" fillId="0" borderId="68" xfId="0" applyNumberFormat="1" applyFont="1" applyBorder="1"/>
    <xf numFmtId="4" fontId="34" fillId="0" borderId="8" xfId="0" applyNumberFormat="1" applyFont="1" applyBorder="1"/>
    <xf numFmtId="4" fontId="34" fillId="0" borderId="7" xfId="0" applyNumberFormat="1" applyFont="1" applyBorder="1"/>
    <xf numFmtId="0" fontId="21" fillId="0" borderId="69" xfId="0" applyFont="1" applyBorder="1" applyAlignment="1">
      <alignment vertical="center" wrapText="1"/>
    </xf>
    <xf numFmtId="0" fontId="21" fillId="9" borderId="40" xfId="0" applyFont="1" applyFill="1" applyBorder="1" applyAlignment="1">
      <alignment vertical="center"/>
    </xf>
    <xf numFmtId="0" fontId="21" fillId="4" borderId="6" xfId="0" applyFont="1" applyFill="1" applyBorder="1"/>
    <xf numFmtId="0" fontId="21" fillId="0" borderId="9" xfId="0" applyFont="1" applyBorder="1"/>
    <xf numFmtId="4" fontId="21" fillId="0" borderId="70" xfId="0" applyNumberFormat="1" applyFont="1" applyBorder="1"/>
    <xf numFmtId="4" fontId="34" fillId="0" borderId="6" xfId="0" applyNumberFormat="1" applyFont="1" applyBorder="1"/>
    <xf numFmtId="4" fontId="34" fillId="0" borderId="9" xfId="0" applyNumberFormat="1" applyFont="1" applyBorder="1"/>
    <xf numFmtId="0" fontId="21" fillId="0" borderId="13" xfId="0" applyFont="1" applyBorder="1" applyAlignment="1">
      <alignment vertical="center" wrapText="1"/>
    </xf>
    <xf numFmtId="0" fontId="21" fillId="0" borderId="12" xfId="0" applyFont="1" applyBorder="1"/>
    <xf numFmtId="4" fontId="21" fillId="0" borderId="3" xfId="0" applyNumberFormat="1" applyFont="1" applyBorder="1"/>
    <xf numFmtId="4" fontId="34" fillId="0" borderId="1" xfId="0" applyNumberFormat="1" applyFont="1" applyBorder="1"/>
    <xf numFmtId="4" fontId="34" fillId="0" borderId="2" xfId="0" applyNumberFormat="1" applyFont="1" applyBorder="1"/>
    <xf numFmtId="0" fontId="21" fillId="0" borderId="33" xfId="0" applyFont="1" applyBorder="1" applyAlignment="1">
      <alignment vertical="center" wrapText="1"/>
    </xf>
    <xf numFmtId="0" fontId="21" fillId="0" borderId="2" xfId="0" applyFont="1" applyBorder="1"/>
    <xf numFmtId="0" fontId="21" fillId="0" borderId="67" xfId="0" applyFont="1" applyBorder="1"/>
    <xf numFmtId="0" fontId="21" fillId="0" borderId="8" xfId="0" applyFont="1" applyBorder="1"/>
    <xf numFmtId="0" fontId="21" fillId="9" borderId="19" xfId="0" applyFont="1" applyFill="1" applyBorder="1" applyAlignment="1">
      <alignment vertical="center" wrapText="1"/>
    </xf>
    <xf numFmtId="0" fontId="21" fillId="9" borderId="0" xfId="0" applyFont="1" applyFill="1" applyAlignment="1">
      <alignment vertical="center" wrapText="1"/>
    </xf>
    <xf numFmtId="0" fontId="21" fillId="9" borderId="40" xfId="0" applyFont="1" applyFill="1" applyBorder="1" applyAlignment="1">
      <alignment vertical="center" wrapText="1"/>
    </xf>
    <xf numFmtId="0" fontId="21" fillId="6" borderId="1" xfId="0" applyFont="1" applyFill="1" applyBorder="1"/>
    <xf numFmtId="0" fontId="21" fillId="0" borderId="18" xfId="0" applyFont="1" applyBorder="1"/>
    <xf numFmtId="0" fontId="34" fillId="9" borderId="19" xfId="0" applyFont="1" applyFill="1" applyBorder="1" applyAlignment="1">
      <alignment vertical="top" wrapText="1"/>
    </xf>
    <xf numFmtId="0" fontId="34" fillId="9" borderId="0" xfId="0" applyFont="1" applyFill="1" applyAlignment="1">
      <alignment vertical="top" wrapText="1"/>
    </xf>
    <xf numFmtId="0" fontId="34" fillId="9" borderId="40" xfId="0" applyFont="1" applyFill="1" applyBorder="1" applyAlignment="1">
      <alignment vertical="top" wrapText="1"/>
    </xf>
    <xf numFmtId="0" fontId="21" fillId="9" borderId="29" xfId="0" applyFont="1" applyFill="1" applyBorder="1"/>
    <xf numFmtId="0" fontId="45" fillId="9" borderId="29" xfId="0" applyFont="1" applyFill="1" applyBorder="1"/>
    <xf numFmtId="4" fontId="21" fillId="9" borderId="29" xfId="0" applyNumberFormat="1" applyFont="1" applyFill="1" applyBorder="1"/>
    <xf numFmtId="4" fontId="46" fillId="9" borderId="29" xfId="0" applyNumberFormat="1" applyFont="1" applyFill="1" applyBorder="1"/>
    <xf numFmtId="4" fontId="47" fillId="9" borderId="29" xfId="0" applyNumberFormat="1" applyFont="1" applyFill="1" applyBorder="1"/>
    <xf numFmtId="0" fontId="21" fillId="9" borderId="37" xfId="0" applyFont="1" applyFill="1" applyBorder="1"/>
    <xf numFmtId="0" fontId="48" fillId="15" borderId="0" xfId="2" applyFont="1" applyFill="1"/>
    <xf numFmtId="0" fontId="49" fillId="15" borderId="0" xfId="0" applyFont="1" applyFill="1"/>
    <xf numFmtId="0" fontId="48" fillId="15" borderId="0" xfId="2" applyFont="1" applyFill="1" applyProtection="1">
      <protection locked="0"/>
    </xf>
    <xf numFmtId="168" fontId="48" fillId="15" borderId="0" xfId="2" applyNumberFormat="1" applyFont="1" applyFill="1" applyProtection="1">
      <protection locked="0"/>
    </xf>
    <xf numFmtId="0" fontId="50" fillId="15" borderId="0" xfId="2" applyFont="1" applyFill="1"/>
    <xf numFmtId="0" fontId="48" fillId="15" borderId="50" xfId="2" applyFont="1" applyFill="1" applyBorder="1" applyAlignment="1">
      <alignment horizontal="center" wrapText="1"/>
    </xf>
    <xf numFmtId="0" fontId="50" fillId="11" borderId="25" xfId="2" applyFont="1" applyFill="1" applyBorder="1" applyAlignment="1">
      <alignment horizontal="center"/>
    </xf>
    <xf numFmtId="0" fontId="50" fillId="11" borderId="1" xfId="2" applyFont="1" applyFill="1" applyBorder="1" applyAlignment="1">
      <alignment horizontal="center"/>
    </xf>
    <xf numFmtId="0" fontId="50" fillId="11" borderId="24" xfId="2" applyFont="1" applyFill="1" applyBorder="1" applyAlignment="1">
      <alignment horizontal="center"/>
    </xf>
    <xf numFmtId="0" fontId="50" fillId="11" borderId="51" xfId="2" applyFont="1" applyFill="1" applyBorder="1" applyAlignment="1">
      <alignment horizontal="center"/>
    </xf>
    <xf numFmtId="0" fontId="50" fillId="11" borderId="3" xfId="2" applyFont="1" applyFill="1" applyBorder="1" applyAlignment="1">
      <alignment horizontal="center"/>
    </xf>
    <xf numFmtId="0" fontId="50" fillId="11" borderId="33" xfId="2" applyFont="1" applyFill="1" applyBorder="1" applyAlignment="1">
      <alignment horizontal="center"/>
    </xf>
    <xf numFmtId="0" fontId="48" fillId="15" borderId="25" xfId="2" applyFont="1" applyFill="1" applyBorder="1" applyProtection="1">
      <protection locked="0"/>
    </xf>
    <xf numFmtId="0" fontId="48" fillId="15" borderId="25" xfId="2" applyFont="1" applyFill="1" applyBorder="1" applyAlignment="1" applyProtection="1">
      <alignment horizontal="center"/>
      <protection locked="0"/>
    </xf>
    <xf numFmtId="0" fontId="48" fillId="15" borderId="1" xfId="2" applyFont="1" applyFill="1" applyBorder="1" applyAlignment="1" applyProtection="1">
      <alignment horizontal="center"/>
      <protection locked="0"/>
    </xf>
    <xf numFmtId="0" fontId="48" fillId="15" borderId="24" xfId="2" applyFont="1" applyFill="1" applyBorder="1" applyAlignment="1" applyProtection="1">
      <alignment horizontal="center"/>
      <protection locked="0"/>
    </xf>
    <xf numFmtId="9" fontId="48" fillId="15" borderId="25" xfId="2" applyNumberFormat="1" applyFont="1" applyFill="1" applyBorder="1" applyAlignment="1" applyProtection="1">
      <alignment horizontal="center"/>
      <protection locked="0"/>
    </xf>
    <xf numFmtId="9" fontId="48" fillId="15" borderId="1" xfId="2" applyNumberFormat="1" applyFont="1" applyFill="1" applyBorder="1" applyAlignment="1" applyProtection="1">
      <alignment horizontal="center"/>
      <protection locked="0"/>
    </xf>
    <xf numFmtId="9" fontId="48" fillId="15" borderId="24" xfId="2" applyNumberFormat="1" applyFont="1" applyFill="1" applyBorder="1" applyAlignment="1" applyProtection="1">
      <alignment horizontal="center"/>
      <protection locked="0"/>
    </xf>
    <xf numFmtId="168" fontId="48" fillId="15" borderId="51" xfId="2" applyNumberFormat="1" applyFont="1" applyFill="1" applyBorder="1" applyAlignment="1" applyProtection="1">
      <alignment horizontal="center"/>
      <protection locked="0"/>
    </xf>
    <xf numFmtId="168" fontId="48" fillId="10" borderId="3" xfId="2" applyNumberFormat="1" applyFont="1" applyFill="1" applyBorder="1" applyAlignment="1">
      <alignment horizontal="center"/>
    </xf>
    <xf numFmtId="168" fontId="48" fillId="10" borderId="1" xfId="2" applyNumberFormat="1" applyFont="1" applyFill="1" applyBorder="1" applyAlignment="1">
      <alignment horizontal="center"/>
    </xf>
    <xf numFmtId="168" fontId="48" fillId="10" borderId="33" xfId="2" applyNumberFormat="1" applyFont="1" applyFill="1" applyBorder="1" applyAlignment="1">
      <alignment horizontal="center"/>
    </xf>
    <xf numFmtId="168" fontId="48" fillId="10" borderId="51" xfId="2" applyNumberFormat="1" applyFont="1" applyFill="1" applyBorder="1" applyAlignment="1">
      <alignment horizontal="center"/>
    </xf>
    <xf numFmtId="0" fontId="48" fillId="15" borderId="26" xfId="2" applyFont="1" applyFill="1" applyBorder="1" applyProtection="1">
      <protection locked="0"/>
    </xf>
    <xf numFmtId="0" fontId="48" fillId="15" borderId="26" xfId="2" applyFont="1" applyFill="1" applyBorder="1" applyAlignment="1" applyProtection="1">
      <alignment horizontal="center"/>
      <protection locked="0"/>
    </xf>
    <xf numFmtId="0" fontId="48" fillId="15" borderId="6" xfId="2" applyFont="1" applyFill="1" applyBorder="1" applyAlignment="1" applyProtection="1">
      <alignment horizontal="center"/>
      <protection locked="0"/>
    </xf>
    <xf numFmtId="0" fontId="48" fillId="15" borderId="27" xfId="2" applyFont="1" applyFill="1" applyBorder="1" applyAlignment="1" applyProtection="1">
      <alignment horizontal="center"/>
      <protection locked="0"/>
    </xf>
    <xf numFmtId="9" fontId="48" fillId="15" borderId="26" xfId="2" applyNumberFormat="1" applyFont="1" applyFill="1" applyBorder="1" applyAlignment="1" applyProtection="1">
      <alignment horizontal="center"/>
      <protection locked="0"/>
    </xf>
    <xf numFmtId="9" fontId="48" fillId="15" borderId="6" xfId="2" applyNumberFormat="1" applyFont="1" applyFill="1" applyBorder="1" applyAlignment="1" applyProtection="1">
      <alignment horizontal="center"/>
      <protection locked="0"/>
    </xf>
    <xf numFmtId="9" fontId="48" fillId="15" borderId="27" xfId="2" applyNumberFormat="1" applyFont="1" applyFill="1" applyBorder="1" applyAlignment="1" applyProtection="1">
      <alignment horizontal="center"/>
      <protection locked="0"/>
    </xf>
    <xf numFmtId="168" fontId="48" fillId="15" borderId="52" xfId="2" applyNumberFormat="1" applyFont="1" applyFill="1" applyBorder="1" applyAlignment="1" applyProtection="1">
      <alignment horizontal="center"/>
      <protection locked="0"/>
    </xf>
    <xf numFmtId="168" fontId="48" fillId="10" borderId="6" xfId="2" applyNumberFormat="1" applyFont="1" applyFill="1" applyBorder="1" applyAlignment="1">
      <alignment horizontal="center"/>
    </xf>
    <xf numFmtId="168" fontId="48" fillId="10" borderId="27" xfId="2" applyNumberFormat="1" applyFont="1" applyFill="1" applyBorder="1" applyAlignment="1">
      <alignment horizontal="center"/>
    </xf>
    <xf numFmtId="168" fontId="48" fillId="10" borderId="52" xfId="2" applyNumberFormat="1" applyFont="1" applyFill="1" applyBorder="1" applyAlignment="1">
      <alignment horizontal="center"/>
    </xf>
    <xf numFmtId="0" fontId="50" fillId="15" borderId="28" xfId="2" applyFont="1" applyFill="1" applyBorder="1"/>
    <xf numFmtId="0" fontId="48" fillId="15" borderId="29" xfId="2" applyFont="1" applyFill="1" applyBorder="1" applyProtection="1">
      <protection locked="0"/>
    </xf>
    <xf numFmtId="165" fontId="48" fillId="15" borderId="29" xfId="2" applyNumberFormat="1" applyFont="1" applyFill="1" applyBorder="1" applyProtection="1">
      <protection locked="0"/>
    </xf>
    <xf numFmtId="168" fontId="48" fillId="10" borderId="58" xfId="2" applyNumberFormat="1" applyFont="1" applyFill="1" applyBorder="1" applyAlignment="1">
      <alignment horizontal="center"/>
    </xf>
    <xf numFmtId="168" fontId="48" fillId="10" borderId="55" xfId="2" applyNumberFormat="1" applyFont="1" applyFill="1" applyBorder="1" applyAlignment="1">
      <alignment horizontal="center"/>
    </xf>
    <xf numFmtId="168" fontId="48" fillId="10" borderId="59" xfId="2" applyNumberFormat="1" applyFont="1" applyFill="1" applyBorder="1" applyAlignment="1">
      <alignment horizontal="center"/>
    </xf>
    <xf numFmtId="168" fontId="50" fillId="10" borderId="54" xfId="2" applyNumberFormat="1" applyFont="1" applyFill="1" applyBorder="1" applyAlignment="1">
      <alignment horizontal="center"/>
    </xf>
    <xf numFmtId="165" fontId="48" fillId="15" borderId="0" xfId="2" applyNumberFormat="1" applyFont="1" applyFill="1"/>
    <xf numFmtId="0" fontId="48" fillId="15" borderId="0" xfId="2" applyFont="1" applyFill="1" applyAlignment="1">
      <alignment horizontal="left"/>
    </xf>
    <xf numFmtId="166" fontId="48" fillId="15" borderId="0" xfId="2" applyNumberFormat="1" applyFont="1" applyFill="1"/>
    <xf numFmtId="0" fontId="48" fillId="15" borderId="29" xfId="2" applyFont="1" applyFill="1" applyBorder="1"/>
    <xf numFmtId="0" fontId="48" fillId="15" borderId="17" xfId="2" applyFont="1" applyFill="1" applyBorder="1" applyAlignment="1">
      <alignment wrapText="1"/>
    </xf>
    <xf numFmtId="0" fontId="50" fillId="11" borderId="5" xfId="2" applyFont="1" applyFill="1" applyBorder="1"/>
    <xf numFmtId="0" fontId="48" fillId="15" borderId="32" xfId="2" applyFont="1" applyFill="1" applyBorder="1" applyProtection="1">
      <protection locked="0"/>
    </xf>
    <xf numFmtId="168" fontId="48" fillId="15" borderId="25" xfId="2" applyNumberFormat="1" applyFont="1" applyFill="1" applyBorder="1" applyAlignment="1" applyProtection="1">
      <alignment horizontal="center"/>
      <protection locked="0"/>
    </xf>
    <xf numFmtId="168" fontId="48" fillId="15" borderId="1" xfId="2" applyNumberFormat="1" applyFont="1" applyFill="1" applyBorder="1" applyAlignment="1" applyProtection="1">
      <alignment horizontal="center"/>
      <protection locked="0"/>
    </xf>
    <xf numFmtId="168" fontId="48" fillId="15" borderId="33" xfId="2" applyNumberFormat="1" applyFont="1" applyFill="1" applyBorder="1" applyAlignment="1" applyProtection="1">
      <alignment horizontal="center"/>
      <protection locked="0"/>
    </xf>
    <xf numFmtId="164" fontId="48" fillId="10" borderId="51" xfId="2" applyNumberFormat="1" applyFont="1" applyFill="1" applyBorder="1" applyAlignment="1">
      <alignment horizontal="center"/>
    </xf>
    <xf numFmtId="168" fontId="48" fillId="15" borderId="26" xfId="2" applyNumberFormat="1" applyFont="1" applyFill="1" applyBorder="1" applyAlignment="1" applyProtection="1">
      <alignment horizontal="center"/>
      <protection locked="0"/>
    </xf>
    <xf numFmtId="168" fontId="48" fillId="15" borderId="6" xfId="2" applyNumberFormat="1" applyFont="1" applyFill="1" applyBorder="1" applyAlignment="1" applyProtection="1">
      <alignment horizontal="center"/>
      <protection locked="0"/>
    </xf>
    <xf numFmtId="168" fontId="48" fillId="15" borderId="13" xfId="2" applyNumberFormat="1" applyFont="1" applyFill="1" applyBorder="1" applyAlignment="1" applyProtection="1">
      <alignment horizontal="center"/>
      <protection locked="0"/>
    </xf>
    <xf numFmtId="164" fontId="48" fillId="10" borderId="52" xfId="2" applyNumberFormat="1" applyFont="1" applyFill="1" applyBorder="1" applyAlignment="1">
      <alignment horizontal="center"/>
    </xf>
    <xf numFmtId="164" fontId="48" fillId="10" borderId="53" xfId="2" applyNumberFormat="1" applyFont="1" applyFill="1" applyBorder="1" applyAlignment="1">
      <alignment horizontal="center"/>
    </xf>
    <xf numFmtId="164" fontId="48" fillId="10" borderId="55" xfId="2" applyNumberFormat="1" applyFont="1" applyFill="1" applyBorder="1" applyAlignment="1">
      <alignment horizontal="center"/>
    </xf>
    <xf numFmtId="164" fontId="48" fillId="10" borderId="41" xfId="2" applyNumberFormat="1" applyFont="1" applyFill="1" applyBorder="1" applyAlignment="1">
      <alignment horizontal="center"/>
    </xf>
    <xf numFmtId="164" fontId="50" fillId="10" borderId="46" xfId="2" applyNumberFormat="1" applyFont="1" applyFill="1" applyBorder="1" applyAlignment="1">
      <alignment horizontal="center"/>
    </xf>
    <xf numFmtId="0" fontId="48" fillId="15" borderId="0" xfId="2" applyFont="1" applyFill="1" applyAlignment="1">
      <alignment horizontal="center"/>
    </xf>
    <xf numFmtId="0" fontId="50" fillId="11" borderId="50" xfId="2" applyFont="1" applyFill="1" applyBorder="1" applyAlignment="1">
      <alignment horizontal="center"/>
    </xf>
    <xf numFmtId="0" fontId="53" fillId="11" borderId="45" xfId="2" applyFont="1" applyFill="1" applyBorder="1"/>
    <xf numFmtId="164" fontId="50" fillId="10" borderId="52" xfId="2" applyNumberFormat="1" applyFont="1" applyFill="1" applyBorder="1" applyAlignment="1">
      <alignment horizontal="center"/>
    </xf>
    <xf numFmtId="164" fontId="48" fillId="15" borderId="0" xfId="2" applyNumberFormat="1" applyFont="1" applyFill="1" applyAlignment="1">
      <alignment horizontal="center"/>
    </xf>
    <xf numFmtId="0" fontId="54" fillId="14" borderId="48" xfId="2" applyFont="1" applyFill="1" applyBorder="1"/>
    <xf numFmtId="0" fontId="55" fillId="14" borderId="48" xfId="2" applyFont="1" applyFill="1" applyBorder="1" applyAlignment="1">
      <alignment horizontal="center"/>
    </xf>
    <xf numFmtId="0" fontId="56" fillId="14" borderId="50" xfId="2" applyFont="1" applyFill="1" applyBorder="1" applyAlignment="1">
      <alignment horizontal="center"/>
    </xf>
    <xf numFmtId="164" fontId="56" fillId="16" borderId="51" xfId="2" applyNumberFormat="1" applyFont="1" applyFill="1" applyBorder="1" applyAlignment="1">
      <alignment horizontal="center"/>
    </xf>
    <xf numFmtId="164" fontId="56" fillId="16" borderId="52" xfId="2" applyNumberFormat="1" applyFont="1" applyFill="1" applyBorder="1" applyAlignment="1">
      <alignment horizontal="center"/>
    </xf>
    <xf numFmtId="0" fontId="55" fillId="15" borderId="0" xfId="2" applyFont="1" applyFill="1"/>
    <xf numFmtId="164" fontId="56" fillId="16" borderId="46" xfId="2" applyNumberFormat="1" applyFont="1" applyFill="1" applyBorder="1" applyAlignment="1">
      <alignment horizontal="center"/>
    </xf>
    <xf numFmtId="0" fontId="50" fillId="11" borderId="45" xfId="2" applyFont="1" applyFill="1" applyBorder="1" applyAlignment="1">
      <alignment vertical="center"/>
    </xf>
    <xf numFmtId="0" fontId="56" fillId="14" borderId="47" xfId="2" applyFont="1" applyFill="1" applyBorder="1" applyAlignment="1">
      <alignment vertical="center"/>
    </xf>
    <xf numFmtId="10" fontId="34" fillId="0" borderId="0" xfId="0" applyNumberFormat="1" applyFont="1" applyAlignment="1">
      <alignment horizontal="left"/>
    </xf>
    <xf numFmtId="0" fontId="32" fillId="0" borderId="0" xfId="3" applyFont="1" applyAlignment="1">
      <alignment vertical="center"/>
    </xf>
    <xf numFmtId="0" fontId="23" fillId="2" borderId="62" xfId="3" applyFont="1" applyFill="1" applyBorder="1" applyAlignment="1">
      <alignment vertical="center"/>
    </xf>
    <xf numFmtId="0" fontId="21" fillId="0" borderId="2" xfId="0" applyFont="1" applyBorder="1" applyAlignment="1">
      <alignment vertical="center"/>
    </xf>
    <xf numFmtId="0" fontId="21" fillId="0" borderId="0" xfId="0" applyFont="1" applyAlignment="1">
      <alignment vertical="center"/>
    </xf>
    <xf numFmtId="0" fontId="21" fillId="0" borderId="29" xfId="0" applyFont="1" applyBorder="1" applyAlignment="1">
      <alignment vertical="center"/>
    </xf>
    <xf numFmtId="0" fontId="55" fillId="15" borderId="0" xfId="2" applyFont="1" applyFill="1" applyAlignment="1">
      <alignment horizontal="left"/>
    </xf>
    <xf numFmtId="0" fontId="55" fillId="15" borderId="40" xfId="2" applyFont="1" applyFill="1" applyBorder="1" applyAlignment="1">
      <alignment horizontal="left"/>
    </xf>
    <xf numFmtId="164" fontId="56" fillId="16" borderId="51" xfId="2" quotePrefix="1" applyNumberFormat="1" applyFont="1" applyFill="1" applyBorder="1" applyAlignment="1">
      <alignment horizontal="center"/>
    </xf>
    <xf numFmtId="164" fontId="55" fillId="16" borderId="33" xfId="2" applyNumberFormat="1" applyFont="1" applyFill="1" applyBorder="1" applyAlignment="1">
      <alignment horizontal="center"/>
    </xf>
    <xf numFmtId="164" fontId="55" fillId="16" borderId="56" xfId="2" applyNumberFormat="1" applyFont="1" applyFill="1" applyBorder="1" applyAlignment="1">
      <alignment horizontal="center"/>
    </xf>
    <xf numFmtId="0" fontId="55" fillId="15" borderId="65" xfId="2" applyFont="1" applyFill="1" applyBorder="1" applyAlignment="1">
      <alignment horizontal="left"/>
    </xf>
    <xf numFmtId="0" fontId="55" fillId="15" borderId="66" xfId="2" applyFont="1" applyFill="1" applyBorder="1" applyAlignment="1">
      <alignment horizontal="left"/>
    </xf>
    <xf numFmtId="0" fontId="55" fillId="15" borderId="0" xfId="2" applyFont="1" applyFill="1" applyAlignment="1">
      <alignment horizontal="left"/>
    </xf>
    <xf numFmtId="0" fontId="55" fillId="15" borderId="40" xfId="2" applyFont="1" applyFill="1" applyBorder="1" applyAlignment="1">
      <alignment horizontal="left"/>
    </xf>
    <xf numFmtId="0" fontId="48" fillId="15" borderId="30" xfId="2" applyFont="1" applyFill="1" applyBorder="1"/>
    <xf numFmtId="0" fontId="48" fillId="15" borderId="31" xfId="2" applyFont="1" applyFill="1" applyBorder="1"/>
    <xf numFmtId="0" fontId="50" fillId="11" borderId="33" xfId="2" applyFont="1" applyFill="1" applyBorder="1"/>
    <xf numFmtId="0" fontId="50" fillId="11" borderId="5" xfId="2" applyFont="1" applyFill="1" applyBorder="1"/>
    <xf numFmtId="0" fontId="50" fillId="11" borderId="38" xfId="2" applyFont="1" applyFill="1" applyBorder="1" applyAlignment="1">
      <alignment horizontal="center"/>
    </xf>
    <xf numFmtId="0" fontId="50" fillId="11" borderId="14" xfId="2" applyFont="1" applyFill="1" applyBorder="1" applyAlignment="1">
      <alignment horizontal="center"/>
    </xf>
    <xf numFmtId="0" fontId="50" fillId="11" borderId="16" xfId="2" applyFont="1" applyFill="1" applyBorder="1" applyAlignment="1">
      <alignment horizontal="center"/>
    </xf>
    <xf numFmtId="164" fontId="55" fillId="16" borderId="1" xfId="2" applyNumberFormat="1" applyFont="1" applyFill="1" applyBorder="1" applyAlignment="1">
      <alignment horizontal="center"/>
    </xf>
    <xf numFmtId="164" fontId="55" fillId="15" borderId="1" xfId="2" applyNumberFormat="1" applyFont="1" applyFill="1" applyBorder="1" applyAlignment="1" applyProtection="1">
      <alignment horizontal="center"/>
      <protection locked="0"/>
    </xf>
    <xf numFmtId="164" fontId="55" fillId="15" borderId="33" xfId="2" applyNumberFormat="1" applyFont="1" applyFill="1" applyBorder="1" applyAlignment="1" applyProtection="1">
      <alignment horizontal="center"/>
      <protection locked="0"/>
    </xf>
    <xf numFmtId="0" fontId="48" fillId="13" borderId="0" xfId="2" applyFont="1" applyFill="1" applyAlignment="1">
      <alignment horizontal="left"/>
    </xf>
    <xf numFmtId="164" fontId="55" fillId="15" borderId="6" xfId="2" applyNumberFormat="1" applyFont="1" applyFill="1" applyBorder="1" applyAlignment="1" applyProtection="1">
      <alignment horizontal="center"/>
      <protection locked="0"/>
    </xf>
    <xf numFmtId="164" fontId="55" fillId="15" borderId="13" xfId="2" applyNumberFormat="1" applyFont="1" applyFill="1" applyBorder="1" applyAlignment="1" applyProtection="1">
      <alignment horizontal="center"/>
      <protection locked="0"/>
    </xf>
    <xf numFmtId="164" fontId="55" fillId="15" borderId="25" xfId="2" applyNumberFormat="1" applyFont="1" applyFill="1" applyBorder="1" applyAlignment="1" applyProtection="1">
      <alignment horizontal="center"/>
      <protection locked="0"/>
    </xf>
    <xf numFmtId="164" fontId="55" fillId="15" borderId="26" xfId="2" applyNumberFormat="1" applyFont="1" applyFill="1" applyBorder="1" applyAlignment="1" applyProtection="1">
      <alignment horizontal="center"/>
      <protection locked="0"/>
    </xf>
    <xf numFmtId="164" fontId="55" fillId="16" borderId="32" xfId="2" applyNumberFormat="1" applyFont="1" applyFill="1" applyBorder="1" applyAlignment="1">
      <alignment horizontal="center"/>
    </xf>
    <xf numFmtId="164" fontId="55" fillId="16" borderId="3" xfId="2" applyNumberFormat="1" applyFont="1" applyFill="1" applyBorder="1" applyAlignment="1">
      <alignment horizontal="center"/>
    </xf>
    <xf numFmtId="0" fontId="48" fillId="15" borderId="22" xfId="2" applyFont="1" applyFill="1" applyBorder="1"/>
    <xf numFmtId="0" fontId="48" fillId="15" borderId="23" xfId="2" applyFont="1" applyFill="1" applyBorder="1"/>
    <xf numFmtId="0" fontId="48" fillId="15" borderId="16" xfId="2" applyFont="1" applyFill="1" applyBorder="1" applyAlignment="1">
      <alignment horizontal="center" vertical="center" wrapText="1"/>
    </xf>
    <xf numFmtId="0" fontId="48" fillId="15" borderId="17" xfId="2" applyFont="1" applyFill="1" applyBorder="1" applyAlignment="1">
      <alignment horizontal="center" vertical="center" wrapText="1"/>
    </xf>
    <xf numFmtId="0" fontId="50" fillId="11" borderId="33" xfId="2" applyFont="1" applyFill="1" applyBorder="1" applyAlignment="1">
      <alignment horizontal="center"/>
    </xf>
    <xf numFmtId="0" fontId="50" fillId="11" borderId="5" xfId="2" applyFont="1" applyFill="1" applyBorder="1" applyAlignment="1">
      <alignment horizontal="center"/>
    </xf>
    <xf numFmtId="0" fontId="48" fillId="15" borderId="35" xfId="2" applyFont="1" applyFill="1" applyBorder="1" applyAlignment="1">
      <alignment horizontal="center" vertical="center" wrapText="1"/>
    </xf>
    <xf numFmtId="0" fontId="48" fillId="15" borderId="49" xfId="2" applyFont="1" applyFill="1" applyBorder="1" applyAlignment="1">
      <alignment horizontal="center" vertical="center" wrapText="1"/>
    </xf>
    <xf numFmtId="0" fontId="48" fillId="15" borderId="33" xfId="2" applyFont="1" applyFill="1" applyBorder="1" applyAlignment="1" applyProtection="1">
      <alignment horizontal="center"/>
      <protection locked="0"/>
    </xf>
    <xf numFmtId="0" fontId="48" fillId="15" borderId="5" xfId="2" applyFont="1" applyFill="1" applyBorder="1" applyAlignment="1" applyProtection="1">
      <alignment horizontal="center"/>
      <protection locked="0"/>
    </xf>
    <xf numFmtId="0" fontId="48" fillId="15" borderId="13" xfId="2" applyFont="1" applyFill="1" applyBorder="1" applyAlignment="1" applyProtection="1">
      <alignment horizontal="center"/>
      <protection locked="0"/>
    </xf>
    <xf numFmtId="0" fontId="48" fillId="15" borderId="34" xfId="2" applyFont="1" applyFill="1" applyBorder="1" applyAlignment="1" applyProtection="1">
      <alignment horizontal="center"/>
      <protection locked="0"/>
    </xf>
    <xf numFmtId="0" fontId="48" fillId="15" borderId="35" xfId="2" applyFont="1" applyFill="1" applyBorder="1" applyAlignment="1">
      <alignment horizontal="center" wrapText="1"/>
    </xf>
    <xf numFmtId="0" fontId="48" fillId="15" borderId="17" xfId="2" applyFont="1" applyFill="1" applyBorder="1" applyAlignment="1">
      <alignment horizontal="center" wrapText="1"/>
    </xf>
    <xf numFmtId="0" fontId="48" fillId="15" borderId="16" xfId="2" applyFont="1" applyFill="1" applyBorder="1" applyAlignment="1">
      <alignment wrapText="1"/>
    </xf>
    <xf numFmtId="0" fontId="48" fillId="15" borderId="17" xfId="2" applyFont="1" applyFill="1" applyBorder="1" applyAlignment="1">
      <alignment wrapText="1"/>
    </xf>
    <xf numFmtId="0" fontId="48" fillId="13" borderId="29" xfId="2" applyFont="1" applyFill="1" applyBorder="1" applyAlignment="1">
      <alignment horizontal="left"/>
    </xf>
    <xf numFmtId="0" fontId="48" fillId="13" borderId="29" xfId="2" applyFont="1" applyFill="1" applyBorder="1" applyAlignment="1">
      <alignment horizontal="center"/>
    </xf>
    <xf numFmtId="164" fontId="55" fillId="16" borderId="25" xfId="2" applyNumberFormat="1" applyFont="1" applyFill="1" applyBorder="1" applyAlignment="1">
      <alignment horizontal="center"/>
    </xf>
    <xf numFmtId="0" fontId="56" fillId="14" borderId="38" xfId="2" applyFont="1" applyFill="1" applyBorder="1" applyAlignment="1">
      <alignment horizontal="center"/>
    </xf>
    <xf numFmtId="0" fontId="56" fillId="14" borderId="14" xfId="2" applyFont="1" applyFill="1" applyBorder="1" applyAlignment="1">
      <alignment horizontal="center"/>
    </xf>
    <xf numFmtId="0" fontId="56" fillId="14" borderId="16" xfId="2" applyFont="1" applyFill="1" applyBorder="1" applyAlignment="1">
      <alignment horizontal="center"/>
    </xf>
    <xf numFmtId="164" fontId="48" fillId="10" borderId="26" xfId="2" applyNumberFormat="1" applyFont="1" applyFill="1" applyBorder="1" applyAlignment="1">
      <alignment horizontal="center"/>
    </xf>
    <xf numFmtId="164" fontId="48" fillId="10" borderId="13" xfId="2" applyNumberFormat="1" applyFont="1" applyFill="1" applyBorder="1" applyAlignment="1">
      <alignment horizontal="center"/>
    </xf>
    <xf numFmtId="164" fontId="48" fillId="10" borderId="6" xfId="2" applyNumberFormat="1" applyFont="1" applyFill="1" applyBorder="1" applyAlignment="1">
      <alignment horizontal="center"/>
    </xf>
    <xf numFmtId="165" fontId="48" fillId="15" borderId="41" xfId="2" applyNumberFormat="1" applyFont="1" applyFill="1" applyBorder="1" applyProtection="1">
      <protection locked="0"/>
    </xf>
    <xf numFmtId="165" fontId="48" fillId="15" borderId="42" xfId="2" applyNumberFormat="1" applyFont="1" applyFill="1" applyBorder="1" applyProtection="1">
      <protection locked="0"/>
    </xf>
    <xf numFmtId="0" fontId="48" fillId="15" borderId="56" xfId="2" applyFont="1" applyFill="1" applyBorder="1" applyAlignment="1" applyProtection="1">
      <alignment horizontal="center"/>
      <protection locked="0"/>
    </xf>
    <xf numFmtId="0" fontId="48" fillId="15" borderId="57" xfId="2" applyFont="1" applyFill="1" applyBorder="1" applyAlignment="1" applyProtection="1">
      <alignment horizontal="center"/>
      <protection locked="0"/>
    </xf>
    <xf numFmtId="164" fontId="48" fillId="10" borderId="10" xfId="2" applyNumberFormat="1" applyFont="1" applyFill="1" applyBorder="1" applyAlignment="1">
      <alignment horizontal="center"/>
    </xf>
    <xf numFmtId="4" fontId="21" fillId="12" borderId="69" xfId="0" applyNumberFormat="1" applyFont="1" applyFill="1" applyBorder="1" applyAlignment="1">
      <alignment horizontal="center" vertical="center" wrapText="1"/>
    </xf>
    <xf numFmtId="4" fontId="21" fillId="12" borderId="18" xfId="0" applyNumberFormat="1" applyFont="1" applyFill="1" applyBorder="1" applyAlignment="1">
      <alignment horizontal="center" vertical="center" wrapText="1"/>
    </xf>
    <xf numFmtId="4" fontId="21" fillId="12" borderId="71" xfId="0" applyNumberFormat="1" applyFont="1" applyFill="1" applyBorder="1" applyAlignment="1">
      <alignment horizontal="center" vertical="center" wrapText="1"/>
    </xf>
    <xf numFmtId="4" fontId="21" fillId="12" borderId="33" xfId="0" applyNumberFormat="1" applyFont="1" applyFill="1" applyBorder="1" applyAlignment="1">
      <alignment horizontal="center" vertical="center" wrapText="1"/>
    </xf>
    <xf numFmtId="4" fontId="21" fillId="12" borderId="5" xfId="0" applyNumberFormat="1" applyFont="1" applyFill="1" applyBorder="1" applyAlignment="1">
      <alignment horizontal="center" vertical="center" wrapText="1"/>
    </xf>
    <xf numFmtId="4" fontId="21" fillId="12" borderId="4" xfId="0" applyNumberFormat="1" applyFont="1" applyFill="1" applyBorder="1" applyAlignment="1">
      <alignment horizontal="center" vertical="center" wrapText="1"/>
    </xf>
    <xf numFmtId="0" fontId="21" fillId="9" borderId="19" xfId="0" applyFont="1" applyFill="1" applyBorder="1" applyAlignment="1">
      <alignment horizontal="left" vertical="top" wrapText="1"/>
    </xf>
    <xf numFmtId="0" fontId="21" fillId="9" borderId="0" xfId="0" applyFont="1" applyFill="1" applyAlignment="1">
      <alignment horizontal="left" vertical="top" wrapText="1"/>
    </xf>
    <xf numFmtId="0" fontId="21" fillId="9" borderId="40" xfId="0" applyFont="1" applyFill="1" applyBorder="1" applyAlignment="1">
      <alignment horizontal="left" vertical="top" wrapText="1"/>
    </xf>
    <xf numFmtId="0" fontId="21" fillId="9" borderId="19" xfId="0" applyFont="1" applyFill="1" applyBorder="1" applyAlignment="1">
      <alignment wrapText="1"/>
    </xf>
    <xf numFmtId="0" fontId="21" fillId="9" borderId="0" xfId="0" applyFont="1" applyFill="1" applyAlignment="1">
      <alignment wrapText="1"/>
    </xf>
    <xf numFmtId="0" fontId="21" fillId="9" borderId="40" xfId="0" applyFont="1" applyFill="1" applyBorder="1" applyAlignment="1">
      <alignment wrapText="1"/>
    </xf>
    <xf numFmtId="0" fontId="21" fillId="9" borderId="19" xfId="0" applyFont="1" applyFill="1" applyBorder="1" applyAlignment="1">
      <alignment vertical="center" wrapText="1"/>
    </xf>
    <xf numFmtId="0" fontId="21" fillId="9" borderId="0" xfId="0" applyFont="1" applyFill="1" applyAlignment="1">
      <alignment vertical="center" wrapText="1"/>
    </xf>
    <xf numFmtId="0" fontId="21" fillId="9" borderId="19" xfId="0" applyFont="1" applyFill="1" applyBorder="1" applyAlignment="1">
      <alignment horizontal="left" wrapText="1"/>
    </xf>
    <xf numFmtId="0" fontId="21" fillId="9" borderId="0" xfId="0" applyFont="1" applyFill="1" applyAlignment="1">
      <alignment horizontal="left" wrapText="1"/>
    </xf>
    <xf numFmtId="0" fontId="21" fillId="9" borderId="40" xfId="0" applyFont="1" applyFill="1" applyBorder="1" applyAlignment="1">
      <alignment horizontal="left" wrapText="1"/>
    </xf>
    <xf numFmtId="0" fontId="21" fillId="9" borderId="19" xfId="0" applyFont="1" applyFill="1" applyBorder="1" applyAlignment="1">
      <alignment horizontal="left" vertical="center" wrapText="1"/>
    </xf>
    <xf numFmtId="0" fontId="21" fillId="9" borderId="0" xfId="0" applyFont="1" applyFill="1" applyAlignment="1">
      <alignment horizontal="left" vertical="center" wrapText="1"/>
    </xf>
    <xf numFmtId="0" fontId="21" fillId="9" borderId="40" xfId="0" applyFont="1" applyFill="1" applyBorder="1" applyAlignment="1">
      <alignment horizontal="left" vertical="center" wrapText="1"/>
    </xf>
    <xf numFmtId="0" fontId="30" fillId="0" borderId="0" xfId="0" applyFont="1"/>
    <xf numFmtId="0" fontId="21" fillId="0" borderId="20" xfId="0" applyFont="1" applyBorder="1" applyAlignment="1">
      <alignment horizontal="center" vertical="center"/>
    </xf>
    <xf numFmtId="0" fontId="21" fillId="0" borderId="5"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xf numFmtId="0" fontId="34"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vertical="center"/>
    </xf>
    <xf numFmtId="0" fontId="33" fillId="0" borderId="0" xfId="0" applyFont="1" applyAlignment="1">
      <alignment wrapText="1"/>
    </xf>
    <xf numFmtId="0" fontId="21" fillId="0" borderId="0" xfId="0" applyFont="1" applyAlignment="1">
      <alignment wrapText="1"/>
    </xf>
    <xf numFmtId="0" fontId="27" fillId="0" borderId="35" xfId="3" applyFont="1" applyBorder="1" applyAlignment="1">
      <alignment horizontal="left" vertical="center" wrapText="1"/>
    </xf>
    <xf numFmtId="0" fontId="27" fillId="0" borderId="17" xfId="3" applyFont="1" applyBorder="1" applyAlignment="1">
      <alignment horizontal="left" vertical="center" wrapText="1"/>
    </xf>
    <xf numFmtId="0" fontId="27" fillId="0" borderId="49" xfId="3" applyFont="1" applyBorder="1" applyAlignment="1">
      <alignment horizontal="left" vertical="center" wrapText="1"/>
    </xf>
    <xf numFmtId="0" fontId="22" fillId="6" borderId="60" xfId="3" applyFont="1" applyFill="1" applyBorder="1" applyAlignment="1">
      <alignment horizontal="center" vertical="center"/>
    </xf>
    <xf numFmtId="0" fontId="22" fillId="6" borderId="61" xfId="3" applyFont="1" applyFill="1" applyBorder="1" applyAlignment="1">
      <alignment horizontal="center" vertical="center"/>
    </xf>
    <xf numFmtId="0" fontId="22" fillId="6" borderId="28" xfId="3" applyFont="1" applyFill="1" applyBorder="1" applyAlignment="1">
      <alignment horizontal="center" vertical="center"/>
    </xf>
    <xf numFmtId="0" fontId="23" fillId="2" borderId="58" xfId="3" applyFont="1" applyFill="1" applyBorder="1" applyAlignment="1">
      <alignment horizontal="left" vertical="center"/>
    </xf>
    <xf numFmtId="0" fontId="23" fillId="2" borderId="59" xfId="3" applyFont="1" applyFill="1" applyBorder="1" applyAlignment="1">
      <alignment horizontal="left" vertical="center"/>
    </xf>
    <xf numFmtId="0" fontId="27" fillId="0" borderId="31" xfId="3" applyFont="1" applyBorder="1" applyAlignment="1">
      <alignment horizontal="left" vertical="center"/>
    </xf>
    <xf numFmtId="0" fontId="27" fillId="0" borderId="18" xfId="3" applyFont="1" applyBorder="1" applyAlignment="1">
      <alignment horizontal="left" vertical="center"/>
    </xf>
    <xf numFmtId="0" fontId="27" fillId="0" borderId="63" xfId="3" applyFont="1" applyBorder="1" applyAlignment="1">
      <alignment horizontal="left" vertical="center"/>
    </xf>
    <xf numFmtId="0" fontId="28" fillId="0" borderId="0" xfId="3" applyFont="1" applyAlignment="1">
      <alignment horizontal="left" vertical="center" wrapText="1"/>
    </xf>
  </cellXfs>
  <cellStyles count="4">
    <cellStyle name="Link" xfId="1" builtinId="8"/>
    <cellStyle name="Standard" xfId="0" builtinId="0"/>
    <cellStyle name="Standard 2" xfId="2" xr:uid="{00000000-0005-0000-0000-000002000000}"/>
    <cellStyle name="Standard 3" xfId="3" xr:uid="{00000000-0005-0000-0000-000003000000}"/>
  </cellStyles>
  <dxfs count="0"/>
  <tableStyles count="0" defaultTableStyle="TableStyleMedium2" defaultPivotStyle="PivotStyleLight16"/>
  <colors>
    <mruColors>
      <color rgb="FFECF2F8"/>
      <color rgb="FF3399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152400</xdr:rowOff>
    </xdr:from>
    <xdr:to>
      <xdr:col>2</xdr:col>
      <xdr:colOff>1363980</xdr:colOff>
      <xdr:row>5</xdr:row>
      <xdr:rowOff>134620</xdr:rowOff>
    </xdr:to>
    <xdr:pic>
      <xdr:nvPicPr>
        <xdr:cNvPr id="2" name="Grafik 1" descr="Hier steht das BOKU Logo: Es besteht aus einem  grünen B-Symbol und rechts daneben der Schriftzug BOKU und direkt darunter University, ebenfalls in schwarzer Schrift">
          <a:extLst>
            <a:ext uri="{FF2B5EF4-FFF2-40B4-BE49-F238E27FC236}">
              <a16:creationId xmlns:a16="http://schemas.microsoft.com/office/drawing/2014/main" id="{EA554BF3-2B2C-45B5-9713-BA308036C398}"/>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0975" y="152400"/>
          <a:ext cx="1583055" cy="7759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www.boku.ac.at/kollektivvertrag.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94CB6-DEDC-4D7D-8730-E7D0D23A0A8E}">
  <sheetPr>
    <pageSetUpPr fitToPage="1"/>
  </sheetPr>
  <dimension ref="A1:AE219"/>
  <sheetViews>
    <sheetView tabSelected="1" showWhiteSpace="0" topLeftCell="A20" zoomScale="90" zoomScaleNormal="90" zoomScaleSheetLayoutView="70" workbookViewId="0">
      <selection activeCell="B39" sqref="B39"/>
    </sheetView>
  </sheetViews>
  <sheetFormatPr baseColWidth="10" defaultColWidth="9.21875" defaultRowHeight="14.4" x14ac:dyDescent="0.3"/>
  <cols>
    <col min="1" max="1" width="28.44140625" style="7" customWidth="1"/>
    <col min="2" max="2" width="31.21875" style="7" customWidth="1"/>
    <col min="3" max="3" width="30.21875" style="7" customWidth="1"/>
    <col min="4" max="6" width="7.5546875" style="7" customWidth="1"/>
    <col min="7" max="9" width="8.5546875" style="7" customWidth="1"/>
    <col min="10" max="10" width="21.77734375" style="7" bestFit="1" customWidth="1"/>
    <col min="11" max="14" width="15.77734375" style="7" customWidth="1"/>
    <col min="15" max="15" width="2.5546875" style="23" customWidth="1"/>
    <col min="16" max="16" width="8.77734375" style="23" hidden="1" customWidth="1"/>
    <col min="17" max="31" width="9.21875" style="23"/>
    <col min="32" max="259" width="9.21875" style="7"/>
    <col min="260" max="260" width="25.77734375" style="7" bestFit="1" customWidth="1"/>
    <col min="261" max="261" width="18.21875" style="7" customWidth="1"/>
    <col min="262" max="265" width="8.77734375" style="7" customWidth="1"/>
    <col min="266" max="266" width="20.21875" style="7" bestFit="1" customWidth="1"/>
    <col min="267" max="270" width="9" style="7" customWidth="1"/>
    <col min="271" max="271" width="14.77734375" style="7" bestFit="1" customWidth="1"/>
    <col min="272" max="272" width="2.21875" style="7" customWidth="1"/>
    <col min="273" max="515" width="9.21875" style="7"/>
    <col min="516" max="516" width="25.77734375" style="7" bestFit="1" customWidth="1"/>
    <col min="517" max="517" width="18.21875" style="7" customWidth="1"/>
    <col min="518" max="521" width="8.77734375" style="7" customWidth="1"/>
    <col min="522" max="522" width="20.21875" style="7" bestFit="1" customWidth="1"/>
    <col min="523" max="526" width="9" style="7" customWidth="1"/>
    <col min="527" max="527" width="14.77734375" style="7" bestFit="1" customWidth="1"/>
    <col min="528" max="528" width="2.21875" style="7" customWidth="1"/>
    <col min="529" max="771" width="9.21875" style="7"/>
    <col min="772" max="772" width="25.77734375" style="7" bestFit="1" customWidth="1"/>
    <col min="773" max="773" width="18.21875" style="7" customWidth="1"/>
    <col min="774" max="777" width="8.77734375" style="7" customWidth="1"/>
    <col min="778" max="778" width="20.21875" style="7" bestFit="1" customWidth="1"/>
    <col min="779" max="782" width="9" style="7" customWidth="1"/>
    <col min="783" max="783" width="14.77734375" style="7" bestFit="1" customWidth="1"/>
    <col min="784" max="784" width="2.21875" style="7" customWidth="1"/>
    <col min="785" max="1027" width="9.21875" style="7"/>
    <col min="1028" max="1028" width="25.77734375" style="7" bestFit="1" customWidth="1"/>
    <col min="1029" max="1029" width="18.21875" style="7" customWidth="1"/>
    <col min="1030" max="1033" width="8.77734375" style="7" customWidth="1"/>
    <col min="1034" max="1034" width="20.21875" style="7" bestFit="1" customWidth="1"/>
    <col min="1035" max="1038" width="9" style="7" customWidth="1"/>
    <col min="1039" max="1039" width="14.77734375" style="7" bestFit="1" customWidth="1"/>
    <col min="1040" max="1040" width="2.21875" style="7" customWidth="1"/>
    <col min="1041" max="1283" width="9.21875" style="7"/>
    <col min="1284" max="1284" width="25.77734375" style="7" bestFit="1" customWidth="1"/>
    <col min="1285" max="1285" width="18.21875" style="7" customWidth="1"/>
    <col min="1286" max="1289" width="8.77734375" style="7" customWidth="1"/>
    <col min="1290" max="1290" width="20.21875" style="7" bestFit="1" customWidth="1"/>
    <col min="1291" max="1294" width="9" style="7" customWidth="1"/>
    <col min="1295" max="1295" width="14.77734375" style="7" bestFit="1" customWidth="1"/>
    <col min="1296" max="1296" width="2.21875" style="7" customWidth="1"/>
    <col min="1297" max="1539" width="9.21875" style="7"/>
    <col min="1540" max="1540" width="25.77734375" style="7" bestFit="1" customWidth="1"/>
    <col min="1541" max="1541" width="18.21875" style="7" customWidth="1"/>
    <col min="1542" max="1545" width="8.77734375" style="7" customWidth="1"/>
    <col min="1546" max="1546" width="20.21875" style="7" bestFit="1" customWidth="1"/>
    <col min="1547" max="1550" width="9" style="7" customWidth="1"/>
    <col min="1551" max="1551" width="14.77734375" style="7" bestFit="1" customWidth="1"/>
    <col min="1552" max="1552" width="2.21875" style="7" customWidth="1"/>
    <col min="1553" max="1795" width="9.21875" style="7"/>
    <col min="1796" max="1796" width="25.77734375" style="7" bestFit="1" customWidth="1"/>
    <col min="1797" max="1797" width="18.21875" style="7" customWidth="1"/>
    <col min="1798" max="1801" width="8.77734375" style="7" customWidth="1"/>
    <col min="1802" max="1802" width="20.21875" style="7" bestFit="1" customWidth="1"/>
    <col min="1803" max="1806" width="9" style="7" customWidth="1"/>
    <col min="1807" max="1807" width="14.77734375" style="7" bestFit="1" customWidth="1"/>
    <col min="1808" max="1808" width="2.21875" style="7" customWidth="1"/>
    <col min="1809" max="2051" width="9.21875" style="7"/>
    <col min="2052" max="2052" width="25.77734375" style="7" bestFit="1" customWidth="1"/>
    <col min="2053" max="2053" width="18.21875" style="7" customWidth="1"/>
    <col min="2054" max="2057" width="8.77734375" style="7" customWidth="1"/>
    <col min="2058" max="2058" width="20.21875" style="7" bestFit="1" customWidth="1"/>
    <col min="2059" max="2062" width="9" style="7" customWidth="1"/>
    <col min="2063" max="2063" width="14.77734375" style="7" bestFit="1" customWidth="1"/>
    <col min="2064" max="2064" width="2.21875" style="7" customWidth="1"/>
    <col min="2065" max="2307" width="9.21875" style="7"/>
    <col min="2308" max="2308" width="25.77734375" style="7" bestFit="1" customWidth="1"/>
    <col min="2309" max="2309" width="18.21875" style="7" customWidth="1"/>
    <col min="2310" max="2313" width="8.77734375" style="7" customWidth="1"/>
    <col min="2314" max="2314" width="20.21875" style="7" bestFit="1" customWidth="1"/>
    <col min="2315" max="2318" width="9" style="7" customWidth="1"/>
    <col min="2319" max="2319" width="14.77734375" style="7" bestFit="1" customWidth="1"/>
    <col min="2320" max="2320" width="2.21875" style="7" customWidth="1"/>
    <col min="2321" max="2563" width="9.21875" style="7"/>
    <col min="2564" max="2564" width="25.77734375" style="7" bestFit="1" customWidth="1"/>
    <col min="2565" max="2565" width="18.21875" style="7" customWidth="1"/>
    <col min="2566" max="2569" width="8.77734375" style="7" customWidth="1"/>
    <col min="2570" max="2570" width="20.21875" style="7" bestFit="1" customWidth="1"/>
    <col min="2571" max="2574" width="9" style="7" customWidth="1"/>
    <col min="2575" max="2575" width="14.77734375" style="7" bestFit="1" customWidth="1"/>
    <col min="2576" max="2576" width="2.21875" style="7" customWidth="1"/>
    <col min="2577" max="2819" width="9.21875" style="7"/>
    <col min="2820" max="2820" width="25.77734375" style="7" bestFit="1" customWidth="1"/>
    <col min="2821" max="2821" width="18.21875" style="7" customWidth="1"/>
    <col min="2822" max="2825" width="8.77734375" style="7" customWidth="1"/>
    <col min="2826" max="2826" width="20.21875" style="7" bestFit="1" customWidth="1"/>
    <col min="2827" max="2830" width="9" style="7" customWidth="1"/>
    <col min="2831" max="2831" width="14.77734375" style="7" bestFit="1" customWidth="1"/>
    <col min="2832" max="2832" width="2.21875" style="7" customWidth="1"/>
    <col min="2833" max="3075" width="9.21875" style="7"/>
    <col min="3076" max="3076" width="25.77734375" style="7" bestFit="1" customWidth="1"/>
    <col min="3077" max="3077" width="18.21875" style="7" customWidth="1"/>
    <col min="3078" max="3081" width="8.77734375" style="7" customWidth="1"/>
    <col min="3082" max="3082" width="20.21875" style="7" bestFit="1" customWidth="1"/>
    <col min="3083" max="3086" width="9" style="7" customWidth="1"/>
    <col min="3087" max="3087" width="14.77734375" style="7" bestFit="1" customWidth="1"/>
    <col min="3088" max="3088" width="2.21875" style="7" customWidth="1"/>
    <col min="3089" max="3331" width="9.21875" style="7"/>
    <col min="3332" max="3332" width="25.77734375" style="7" bestFit="1" customWidth="1"/>
    <col min="3333" max="3333" width="18.21875" style="7" customWidth="1"/>
    <col min="3334" max="3337" width="8.77734375" style="7" customWidth="1"/>
    <col min="3338" max="3338" width="20.21875" style="7" bestFit="1" customWidth="1"/>
    <col min="3339" max="3342" width="9" style="7" customWidth="1"/>
    <col min="3343" max="3343" width="14.77734375" style="7" bestFit="1" customWidth="1"/>
    <col min="3344" max="3344" width="2.21875" style="7" customWidth="1"/>
    <col min="3345" max="3587" width="9.21875" style="7"/>
    <col min="3588" max="3588" width="25.77734375" style="7" bestFit="1" customWidth="1"/>
    <col min="3589" max="3589" width="18.21875" style="7" customWidth="1"/>
    <col min="3590" max="3593" width="8.77734375" style="7" customWidth="1"/>
    <col min="3594" max="3594" width="20.21875" style="7" bestFit="1" customWidth="1"/>
    <col min="3595" max="3598" width="9" style="7" customWidth="1"/>
    <col min="3599" max="3599" width="14.77734375" style="7" bestFit="1" customWidth="1"/>
    <col min="3600" max="3600" width="2.21875" style="7" customWidth="1"/>
    <col min="3601" max="3843" width="9.21875" style="7"/>
    <col min="3844" max="3844" width="25.77734375" style="7" bestFit="1" customWidth="1"/>
    <col min="3845" max="3845" width="18.21875" style="7" customWidth="1"/>
    <col min="3846" max="3849" width="8.77734375" style="7" customWidth="1"/>
    <col min="3850" max="3850" width="20.21875" style="7" bestFit="1" customWidth="1"/>
    <col min="3851" max="3854" width="9" style="7" customWidth="1"/>
    <col min="3855" max="3855" width="14.77734375" style="7" bestFit="1" customWidth="1"/>
    <col min="3856" max="3856" width="2.21875" style="7" customWidth="1"/>
    <col min="3857" max="4099" width="9.21875" style="7"/>
    <col min="4100" max="4100" width="25.77734375" style="7" bestFit="1" customWidth="1"/>
    <col min="4101" max="4101" width="18.21875" style="7" customWidth="1"/>
    <col min="4102" max="4105" width="8.77734375" style="7" customWidth="1"/>
    <col min="4106" max="4106" width="20.21875" style="7" bestFit="1" customWidth="1"/>
    <col min="4107" max="4110" width="9" style="7" customWidth="1"/>
    <col min="4111" max="4111" width="14.77734375" style="7" bestFit="1" customWidth="1"/>
    <col min="4112" max="4112" width="2.21875" style="7" customWidth="1"/>
    <col min="4113" max="4355" width="9.21875" style="7"/>
    <col min="4356" max="4356" width="25.77734375" style="7" bestFit="1" customWidth="1"/>
    <col min="4357" max="4357" width="18.21875" style="7" customWidth="1"/>
    <col min="4358" max="4361" width="8.77734375" style="7" customWidth="1"/>
    <col min="4362" max="4362" width="20.21875" style="7" bestFit="1" customWidth="1"/>
    <col min="4363" max="4366" width="9" style="7" customWidth="1"/>
    <col min="4367" max="4367" width="14.77734375" style="7" bestFit="1" customWidth="1"/>
    <col min="4368" max="4368" width="2.21875" style="7" customWidth="1"/>
    <col min="4369" max="4611" width="9.21875" style="7"/>
    <col min="4612" max="4612" width="25.77734375" style="7" bestFit="1" customWidth="1"/>
    <col min="4613" max="4613" width="18.21875" style="7" customWidth="1"/>
    <col min="4614" max="4617" width="8.77734375" style="7" customWidth="1"/>
    <col min="4618" max="4618" width="20.21875" style="7" bestFit="1" customWidth="1"/>
    <col min="4619" max="4622" width="9" style="7" customWidth="1"/>
    <col min="4623" max="4623" width="14.77734375" style="7" bestFit="1" customWidth="1"/>
    <col min="4624" max="4624" width="2.21875" style="7" customWidth="1"/>
    <col min="4625" max="4867" width="9.21875" style="7"/>
    <col min="4868" max="4868" width="25.77734375" style="7" bestFit="1" customWidth="1"/>
    <col min="4869" max="4869" width="18.21875" style="7" customWidth="1"/>
    <col min="4870" max="4873" width="8.77734375" style="7" customWidth="1"/>
    <col min="4874" max="4874" width="20.21875" style="7" bestFit="1" customWidth="1"/>
    <col min="4875" max="4878" width="9" style="7" customWidth="1"/>
    <col min="4879" max="4879" width="14.77734375" style="7" bestFit="1" customWidth="1"/>
    <col min="4880" max="4880" width="2.21875" style="7" customWidth="1"/>
    <col min="4881" max="5123" width="9.21875" style="7"/>
    <col min="5124" max="5124" width="25.77734375" style="7" bestFit="1" customWidth="1"/>
    <col min="5125" max="5125" width="18.21875" style="7" customWidth="1"/>
    <col min="5126" max="5129" width="8.77734375" style="7" customWidth="1"/>
    <col min="5130" max="5130" width="20.21875" style="7" bestFit="1" customWidth="1"/>
    <col min="5131" max="5134" width="9" style="7" customWidth="1"/>
    <col min="5135" max="5135" width="14.77734375" style="7" bestFit="1" customWidth="1"/>
    <col min="5136" max="5136" width="2.21875" style="7" customWidth="1"/>
    <col min="5137" max="5379" width="9.21875" style="7"/>
    <col min="5380" max="5380" width="25.77734375" style="7" bestFit="1" customWidth="1"/>
    <col min="5381" max="5381" width="18.21875" style="7" customWidth="1"/>
    <col min="5382" max="5385" width="8.77734375" style="7" customWidth="1"/>
    <col min="5386" max="5386" width="20.21875" style="7" bestFit="1" customWidth="1"/>
    <col min="5387" max="5390" width="9" style="7" customWidth="1"/>
    <col min="5391" max="5391" width="14.77734375" style="7" bestFit="1" customWidth="1"/>
    <col min="5392" max="5392" width="2.21875" style="7" customWidth="1"/>
    <col min="5393" max="5635" width="9.21875" style="7"/>
    <col min="5636" max="5636" width="25.77734375" style="7" bestFit="1" customWidth="1"/>
    <col min="5637" max="5637" width="18.21875" style="7" customWidth="1"/>
    <col min="5638" max="5641" width="8.77734375" style="7" customWidth="1"/>
    <col min="5642" max="5642" width="20.21875" style="7" bestFit="1" customWidth="1"/>
    <col min="5643" max="5646" width="9" style="7" customWidth="1"/>
    <col min="5647" max="5647" width="14.77734375" style="7" bestFit="1" customWidth="1"/>
    <col min="5648" max="5648" width="2.21875" style="7" customWidth="1"/>
    <col min="5649" max="5891" width="9.21875" style="7"/>
    <col min="5892" max="5892" width="25.77734375" style="7" bestFit="1" customWidth="1"/>
    <col min="5893" max="5893" width="18.21875" style="7" customWidth="1"/>
    <col min="5894" max="5897" width="8.77734375" style="7" customWidth="1"/>
    <col min="5898" max="5898" width="20.21875" style="7" bestFit="1" customWidth="1"/>
    <col min="5899" max="5902" width="9" style="7" customWidth="1"/>
    <col min="5903" max="5903" width="14.77734375" style="7" bestFit="1" customWidth="1"/>
    <col min="5904" max="5904" width="2.21875" style="7" customWidth="1"/>
    <col min="5905" max="6147" width="9.21875" style="7"/>
    <col min="6148" max="6148" width="25.77734375" style="7" bestFit="1" customWidth="1"/>
    <col min="6149" max="6149" width="18.21875" style="7" customWidth="1"/>
    <col min="6150" max="6153" width="8.77734375" style="7" customWidth="1"/>
    <col min="6154" max="6154" width="20.21875" style="7" bestFit="1" customWidth="1"/>
    <col min="6155" max="6158" width="9" style="7" customWidth="1"/>
    <col min="6159" max="6159" width="14.77734375" style="7" bestFit="1" customWidth="1"/>
    <col min="6160" max="6160" width="2.21875" style="7" customWidth="1"/>
    <col min="6161" max="6403" width="9.21875" style="7"/>
    <col min="6404" max="6404" width="25.77734375" style="7" bestFit="1" customWidth="1"/>
    <col min="6405" max="6405" width="18.21875" style="7" customWidth="1"/>
    <col min="6406" max="6409" width="8.77734375" style="7" customWidth="1"/>
    <col min="6410" max="6410" width="20.21875" style="7" bestFit="1" customWidth="1"/>
    <col min="6411" max="6414" width="9" style="7" customWidth="1"/>
    <col min="6415" max="6415" width="14.77734375" style="7" bestFit="1" customWidth="1"/>
    <col min="6416" max="6416" width="2.21875" style="7" customWidth="1"/>
    <col min="6417" max="6659" width="9.21875" style="7"/>
    <col min="6660" max="6660" width="25.77734375" style="7" bestFit="1" customWidth="1"/>
    <col min="6661" max="6661" width="18.21875" style="7" customWidth="1"/>
    <col min="6662" max="6665" width="8.77734375" style="7" customWidth="1"/>
    <col min="6666" max="6666" width="20.21875" style="7" bestFit="1" customWidth="1"/>
    <col min="6667" max="6670" width="9" style="7" customWidth="1"/>
    <col min="6671" max="6671" width="14.77734375" style="7" bestFit="1" customWidth="1"/>
    <col min="6672" max="6672" width="2.21875" style="7" customWidth="1"/>
    <col min="6673" max="6915" width="9.21875" style="7"/>
    <col min="6916" max="6916" width="25.77734375" style="7" bestFit="1" customWidth="1"/>
    <col min="6917" max="6917" width="18.21875" style="7" customWidth="1"/>
    <col min="6918" max="6921" width="8.77734375" style="7" customWidth="1"/>
    <col min="6922" max="6922" width="20.21875" style="7" bestFit="1" customWidth="1"/>
    <col min="6923" max="6926" width="9" style="7" customWidth="1"/>
    <col min="6927" max="6927" width="14.77734375" style="7" bestFit="1" customWidth="1"/>
    <col min="6928" max="6928" width="2.21875" style="7" customWidth="1"/>
    <col min="6929" max="7171" width="9.21875" style="7"/>
    <col min="7172" max="7172" width="25.77734375" style="7" bestFit="1" customWidth="1"/>
    <col min="7173" max="7173" width="18.21875" style="7" customWidth="1"/>
    <col min="7174" max="7177" width="8.77734375" style="7" customWidth="1"/>
    <col min="7178" max="7178" width="20.21875" style="7" bestFit="1" customWidth="1"/>
    <col min="7179" max="7182" width="9" style="7" customWidth="1"/>
    <col min="7183" max="7183" width="14.77734375" style="7" bestFit="1" customWidth="1"/>
    <col min="7184" max="7184" width="2.21875" style="7" customWidth="1"/>
    <col min="7185" max="7427" width="9.21875" style="7"/>
    <col min="7428" max="7428" width="25.77734375" style="7" bestFit="1" customWidth="1"/>
    <col min="7429" max="7429" width="18.21875" style="7" customWidth="1"/>
    <col min="7430" max="7433" width="8.77734375" style="7" customWidth="1"/>
    <col min="7434" max="7434" width="20.21875" style="7" bestFit="1" customWidth="1"/>
    <col min="7435" max="7438" width="9" style="7" customWidth="1"/>
    <col min="7439" max="7439" width="14.77734375" style="7" bestFit="1" customWidth="1"/>
    <col min="7440" max="7440" width="2.21875" style="7" customWidth="1"/>
    <col min="7441" max="7683" width="9.21875" style="7"/>
    <col min="7684" max="7684" width="25.77734375" style="7" bestFit="1" customWidth="1"/>
    <col min="7685" max="7685" width="18.21875" style="7" customWidth="1"/>
    <col min="7686" max="7689" width="8.77734375" style="7" customWidth="1"/>
    <col min="7690" max="7690" width="20.21875" style="7" bestFit="1" customWidth="1"/>
    <col min="7691" max="7694" width="9" style="7" customWidth="1"/>
    <col min="7695" max="7695" width="14.77734375" style="7" bestFit="1" customWidth="1"/>
    <col min="7696" max="7696" width="2.21875" style="7" customWidth="1"/>
    <col min="7697" max="7939" width="9.21875" style="7"/>
    <col min="7940" max="7940" width="25.77734375" style="7" bestFit="1" customWidth="1"/>
    <col min="7941" max="7941" width="18.21875" style="7" customWidth="1"/>
    <col min="7942" max="7945" width="8.77734375" style="7" customWidth="1"/>
    <col min="7946" max="7946" width="20.21875" style="7" bestFit="1" customWidth="1"/>
    <col min="7947" max="7950" width="9" style="7" customWidth="1"/>
    <col min="7951" max="7951" width="14.77734375" style="7" bestFit="1" customWidth="1"/>
    <col min="7952" max="7952" width="2.21875" style="7" customWidth="1"/>
    <col min="7953" max="8195" width="9.21875" style="7"/>
    <col min="8196" max="8196" width="25.77734375" style="7" bestFit="1" customWidth="1"/>
    <col min="8197" max="8197" width="18.21875" style="7" customWidth="1"/>
    <col min="8198" max="8201" width="8.77734375" style="7" customWidth="1"/>
    <col min="8202" max="8202" width="20.21875" style="7" bestFit="1" customWidth="1"/>
    <col min="8203" max="8206" width="9" style="7" customWidth="1"/>
    <col min="8207" max="8207" width="14.77734375" style="7" bestFit="1" customWidth="1"/>
    <col min="8208" max="8208" width="2.21875" style="7" customWidth="1"/>
    <col min="8209" max="8451" width="9.21875" style="7"/>
    <col min="8452" max="8452" width="25.77734375" style="7" bestFit="1" customWidth="1"/>
    <col min="8453" max="8453" width="18.21875" style="7" customWidth="1"/>
    <col min="8454" max="8457" width="8.77734375" style="7" customWidth="1"/>
    <col min="8458" max="8458" width="20.21875" style="7" bestFit="1" customWidth="1"/>
    <col min="8459" max="8462" width="9" style="7" customWidth="1"/>
    <col min="8463" max="8463" width="14.77734375" style="7" bestFit="1" customWidth="1"/>
    <col min="8464" max="8464" width="2.21875" style="7" customWidth="1"/>
    <col min="8465" max="8707" width="9.21875" style="7"/>
    <col min="8708" max="8708" width="25.77734375" style="7" bestFit="1" customWidth="1"/>
    <col min="8709" max="8709" width="18.21875" style="7" customWidth="1"/>
    <col min="8710" max="8713" width="8.77734375" style="7" customWidth="1"/>
    <col min="8714" max="8714" width="20.21875" style="7" bestFit="1" customWidth="1"/>
    <col min="8715" max="8718" width="9" style="7" customWidth="1"/>
    <col min="8719" max="8719" width="14.77734375" style="7" bestFit="1" customWidth="1"/>
    <col min="8720" max="8720" width="2.21875" style="7" customWidth="1"/>
    <col min="8721" max="8963" width="9.21875" style="7"/>
    <col min="8964" max="8964" width="25.77734375" style="7" bestFit="1" customWidth="1"/>
    <col min="8965" max="8965" width="18.21875" style="7" customWidth="1"/>
    <col min="8966" max="8969" width="8.77734375" style="7" customWidth="1"/>
    <col min="8970" max="8970" width="20.21875" style="7" bestFit="1" customWidth="1"/>
    <col min="8971" max="8974" width="9" style="7" customWidth="1"/>
    <col min="8975" max="8975" width="14.77734375" style="7" bestFit="1" customWidth="1"/>
    <col min="8976" max="8976" width="2.21875" style="7" customWidth="1"/>
    <col min="8977" max="9219" width="9.21875" style="7"/>
    <col min="9220" max="9220" width="25.77734375" style="7" bestFit="1" customWidth="1"/>
    <col min="9221" max="9221" width="18.21875" style="7" customWidth="1"/>
    <col min="9222" max="9225" width="8.77734375" style="7" customWidth="1"/>
    <col min="9226" max="9226" width="20.21875" style="7" bestFit="1" customWidth="1"/>
    <col min="9227" max="9230" width="9" style="7" customWidth="1"/>
    <col min="9231" max="9231" width="14.77734375" style="7" bestFit="1" customWidth="1"/>
    <col min="9232" max="9232" width="2.21875" style="7" customWidth="1"/>
    <col min="9233" max="9475" width="9.21875" style="7"/>
    <col min="9476" max="9476" width="25.77734375" style="7" bestFit="1" customWidth="1"/>
    <col min="9477" max="9477" width="18.21875" style="7" customWidth="1"/>
    <col min="9478" max="9481" width="8.77734375" style="7" customWidth="1"/>
    <col min="9482" max="9482" width="20.21875" style="7" bestFit="1" customWidth="1"/>
    <col min="9483" max="9486" width="9" style="7" customWidth="1"/>
    <col min="9487" max="9487" width="14.77734375" style="7" bestFit="1" customWidth="1"/>
    <col min="9488" max="9488" width="2.21875" style="7" customWidth="1"/>
    <col min="9489" max="9731" width="9.21875" style="7"/>
    <col min="9732" max="9732" width="25.77734375" style="7" bestFit="1" customWidth="1"/>
    <col min="9733" max="9733" width="18.21875" style="7" customWidth="1"/>
    <col min="9734" max="9737" width="8.77734375" style="7" customWidth="1"/>
    <col min="9738" max="9738" width="20.21875" style="7" bestFit="1" customWidth="1"/>
    <col min="9739" max="9742" width="9" style="7" customWidth="1"/>
    <col min="9743" max="9743" width="14.77734375" style="7" bestFit="1" customWidth="1"/>
    <col min="9744" max="9744" width="2.21875" style="7" customWidth="1"/>
    <col min="9745" max="9987" width="9.21875" style="7"/>
    <col min="9988" max="9988" width="25.77734375" style="7" bestFit="1" customWidth="1"/>
    <col min="9989" max="9989" width="18.21875" style="7" customWidth="1"/>
    <col min="9990" max="9993" width="8.77734375" style="7" customWidth="1"/>
    <col min="9994" max="9994" width="20.21875" style="7" bestFit="1" customWidth="1"/>
    <col min="9995" max="9998" width="9" style="7" customWidth="1"/>
    <col min="9999" max="9999" width="14.77734375" style="7" bestFit="1" customWidth="1"/>
    <col min="10000" max="10000" width="2.21875" style="7" customWidth="1"/>
    <col min="10001" max="10243" width="9.21875" style="7"/>
    <col min="10244" max="10244" width="25.77734375" style="7" bestFit="1" customWidth="1"/>
    <col min="10245" max="10245" width="18.21875" style="7" customWidth="1"/>
    <col min="10246" max="10249" width="8.77734375" style="7" customWidth="1"/>
    <col min="10250" max="10250" width="20.21875" style="7" bestFit="1" customWidth="1"/>
    <col min="10251" max="10254" width="9" style="7" customWidth="1"/>
    <col min="10255" max="10255" width="14.77734375" style="7" bestFit="1" customWidth="1"/>
    <col min="10256" max="10256" width="2.21875" style="7" customWidth="1"/>
    <col min="10257" max="10499" width="9.21875" style="7"/>
    <col min="10500" max="10500" width="25.77734375" style="7" bestFit="1" customWidth="1"/>
    <col min="10501" max="10501" width="18.21875" style="7" customWidth="1"/>
    <col min="10502" max="10505" width="8.77734375" style="7" customWidth="1"/>
    <col min="10506" max="10506" width="20.21875" style="7" bestFit="1" customWidth="1"/>
    <col min="10507" max="10510" width="9" style="7" customWidth="1"/>
    <col min="10511" max="10511" width="14.77734375" style="7" bestFit="1" customWidth="1"/>
    <col min="10512" max="10512" width="2.21875" style="7" customWidth="1"/>
    <col min="10513" max="10755" width="9.21875" style="7"/>
    <col min="10756" max="10756" width="25.77734375" style="7" bestFit="1" customWidth="1"/>
    <col min="10757" max="10757" width="18.21875" style="7" customWidth="1"/>
    <col min="10758" max="10761" width="8.77734375" style="7" customWidth="1"/>
    <col min="10762" max="10762" width="20.21875" style="7" bestFit="1" customWidth="1"/>
    <col min="10763" max="10766" width="9" style="7" customWidth="1"/>
    <col min="10767" max="10767" width="14.77734375" style="7" bestFit="1" customWidth="1"/>
    <col min="10768" max="10768" width="2.21875" style="7" customWidth="1"/>
    <col min="10769" max="11011" width="9.21875" style="7"/>
    <col min="11012" max="11012" width="25.77734375" style="7" bestFit="1" customWidth="1"/>
    <col min="11013" max="11013" width="18.21875" style="7" customWidth="1"/>
    <col min="11014" max="11017" width="8.77734375" style="7" customWidth="1"/>
    <col min="11018" max="11018" width="20.21875" style="7" bestFit="1" customWidth="1"/>
    <col min="11019" max="11022" width="9" style="7" customWidth="1"/>
    <col min="11023" max="11023" width="14.77734375" style="7" bestFit="1" customWidth="1"/>
    <col min="11024" max="11024" width="2.21875" style="7" customWidth="1"/>
    <col min="11025" max="11267" width="9.21875" style="7"/>
    <col min="11268" max="11268" width="25.77734375" style="7" bestFit="1" customWidth="1"/>
    <col min="11269" max="11269" width="18.21875" style="7" customWidth="1"/>
    <col min="11270" max="11273" width="8.77734375" style="7" customWidth="1"/>
    <col min="11274" max="11274" width="20.21875" style="7" bestFit="1" customWidth="1"/>
    <col min="11275" max="11278" width="9" style="7" customWidth="1"/>
    <col min="11279" max="11279" width="14.77734375" style="7" bestFit="1" customWidth="1"/>
    <col min="11280" max="11280" width="2.21875" style="7" customWidth="1"/>
    <col min="11281" max="11523" width="9.21875" style="7"/>
    <col min="11524" max="11524" width="25.77734375" style="7" bestFit="1" customWidth="1"/>
    <col min="11525" max="11525" width="18.21875" style="7" customWidth="1"/>
    <col min="11526" max="11529" width="8.77734375" style="7" customWidth="1"/>
    <col min="11530" max="11530" width="20.21875" style="7" bestFit="1" customWidth="1"/>
    <col min="11531" max="11534" width="9" style="7" customWidth="1"/>
    <col min="11535" max="11535" width="14.77734375" style="7" bestFit="1" customWidth="1"/>
    <col min="11536" max="11536" width="2.21875" style="7" customWidth="1"/>
    <col min="11537" max="11779" width="9.21875" style="7"/>
    <col min="11780" max="11780" width="25.77734375" style="7" bestFit="1" customWidth="1"/>
    <col min="11781" max="11781" width="18.21875" style="7" customWidth="1"/>
    <col min="11782" max="11785" width="8.77734375" style="7" customWidth="1"/>
    <col min="11786" max="11786" width="20.21875" style="7" bestFit="1" customWidth="1"/>
    <col min="11787" max="11790" width="9" style="7" customWidth="1"/>
    <col min="11791" max="11791" width="14.77734375" style="7" bestFit="1" customWidth="1"/>
    <col min="11792" max="11792" width="2.21875" style="7" customWidth="1"/>
    <col min="11793" max="12035" width="9.21875" style="7"/>
    <col min="12036" max="12036" width="25.77734375" style="7" bestFit="1" customWidth="1"/>
    <col min="12037" max="12037" width="18.21875" style="7" customWidth="1"/>
    <col min="12038" max="12041" width="8.77734375" style="7" customWidth="1"/>
    <col min="12042" max="12042" width="20.21875" style="7" bestFit="1" customWidth="1"/>
    <col min="12043" max="12046" width="9" style="7" customWidth="1"/>
    <col min="12047" max="12047" width="14.77734375" style="7" bestFit="1" customWidth="1"/>
    <col min="12048" max="12048" width="2.21875" style="7" customWidth="1"/>
    <col min="12049" max="12291" width="9.21875" style="7"/>
    <col min="12292" max="12292" width="25.77734375" style="7" bestFit="1" customWidth="1"/>
    <col min="12293" max="12293" width="18.21875" style="7" customWidth="1"/>
    <col min="12294" max="12297" width="8.77734375" style="7" customWidth="1"/>
    <col min="12298" max="12298" width="20.21875" style="7" bestFit="1" customWidth="1"/>
    <col min="12299" max="12302" width="9" style="7" customWidth="1"/>
    <col min="12303" max="12303" width="14.77734375" style="7" bestFit="1" customWidth="1"/>
    <col min="12304" max="12304" width="2.21875" style="7" customWidth="1"/>
    <col min="12305" max="12547" width="9.21875" style="7"/>
    <col min="12548" max="12548" width="25.77734375" style="7" bestFit="1" customWidth="1"/>
    <col min="12549" max="12549" width="18.21875" style="7" customWidth="1"/>
    <col min="12550" max="12553" width="8.77734375" style="7" customWidth="1"/>
    <col min="12554" max="12554" width="20.21875" style="7" bestFit="1" customWidth="1"/>
    <col min="12555" max="12558" width="9" style="7" customWidth="1"/>
    <col min="12559" max="12559" width="14.77734375" style="7" bestFit="1" customWidth="1"/>
    <col min="12560" max="12560" width="2.21875" style="7" customWidth="1"/>
    <col min="12561" max="12803" width="9.21875" style="7"/>
    <col min="12804" max="12804" width="25.77734375" style="7" bestFit="1" customWidth="1"/>
    <col min="12805" max="12805" width="18.21875" style="7" customWidth="1"/>
    <col min="12806" max="12809" width="8.77734375" style="7" customWidth="1"/>
    <col min="12810" max="12810" width="20.21875" style="7" bestFit="1" customWidth="1"/>
    <col min="12811" max="12814" width="9" style="7" customWidth="1"/>
    <col min="12815" max="12815" width="14.77734375" style="7" bestFit="1" customWidth="1"/>
    <col min="12816" max="12816" width="2.21875" style="7" customWidth="1"/>
    <col min="12817" max="13059" width="9.21875" style="7"/>
    <col min="13060" max="13060" width="25.77734375" style="7" bestFit="1" customWidth="1"/>
    <col min="13061" max="13061" width="18.21875" style="7" customWidth="1"/>
    <col min="13062" max="13065" width="8.77734375" style="7" customWidth="1"/>
    <col min="13066" max="13066" width="20.21875" style="7" bestFit="1" customWidth="1"/>
    <col min="13067" max="13070" width="9" style="7" customWidth="1"/>
    <col min="13071" max="13071" width="14.77734375" style="7" bestFit="1" customWidth="1"/>
    <col min="13072" max="13072" width="2.21875" style="7" customWidth="1"/>
    <col min="13073" max="13315" width="9.21875" style="7"/>
    <col min="13316" max="13316" width="25.77734375" style="7" bestFit="1" customWidth="1"/>
    <col min="13317" max="13317" width="18.21875" style="7" customWidth="1"/>
    <col min="13318" max="13321" width="8.77734375" style="7" customWidth="1"/>
    <col min="13322" max="13322" width="20.21875" style="7" bestFit="1" customWidth="1"/>
    <col min="13323" max="13326" width="9" style="7" customWidth="1"/>
    <col min="13327" max="13327" width="14.77734375" style="7" bestFit="1" customWidth="1"/>
    <col min="13328" max="13328" width="2.21875" style="7" customWidth="1"/>
    <col min="13329" max="13571" width="9.21875" style="7"/>
    <col min="13572" max="13572" width="25.77734375" style="7" bestFit="1" customWidth="1"/>
    <col min="13573" max="13573" width="18.21875" style="7" customWidth="1"/>
    <col min="13574" max="13577" width="8.77734375" style="7" customWidth="1"/>
    <col min="13578" max="13578" width="20.21875" style="7" bestFit="1" customWidth="1"/>
    <col min="13579" max="13582" width="9" style="7" customWidth="1"/>
    <col min="13583" max="13583" width="14.77734375" style="7" bestFit="1" customWidth="1"/>
    <col min="13584" max="13584" width="2.21875" style="7" customWidth="1"/>
    <col min="13585" max="13827" width="9.21875" style="7"/>
    <col min="13828" max="13828" width="25.77734375" style="7" bestFit="1" customWidth="1"/>
    <col min="13829" max="13829" width="18.21875" style="7" customWidth="1"/>
    <col min="13830" max="13833" width="8.77734375" style="7" customWidth="1"/>
    <col min="13834" max="13834" width="20.21875" style="7" bestFit="1" customWidth="1"/>
    <col min="13835" max="13838" width="9" style="7" customWidth="1"/>
    <col min="13839" max="13839" width="14.77734375" style="7" bestFit="1" customWidth="1"/>
    <col min="13840" max="13840" width="2.21875" style="7" customWidth="1"/>
    <col min="13841" max="14083" width="9.21875" style="7"/>
    <col min="14084" max="14084" width="25.77734375" style="7" bestFit="1" customWidth="1"/>
    <col min="14085" max="14085" width="18.21875" style="7" customWidth="1"/>
    <col min="14086" max="14089" width="8.77734375" style="7" customWidth="1"/>
    <col min="14090" max="14090" width="20.21875" style="7" bestFit="1" customWidth="1"/>
    <col min="14091" max="14094" width="9" style="7" customWidth="1"/>
    <col min="14095" max="14095" width="14.77734375" style="7" bestFit="1" customWidth="1"/>
    <col min="14096" max="14096" width="2.21875" style="7" customWidth="1"/>
    <col min="14097" max="14339" width="9.21875" style="7"/>
    <col min="14340" max="14340" width="25.77734375" style="7" bestFit="1" customWidth="1"/>
    <col min="14341" max="14341" width="18.21875" style="7" customWidth="1"/>
    <col min="14342" max="14345" width="8.77734375" style="7" customWidth="1"/>
    <col min="14346" max="14346" width="20.21875" style="7" bestFit="1" customWidth="1"/>
    <col min="14347" max="14350" width="9" style="7" customWidth="1"/>
    <col min="14351" max="14351" width="14.77734375" style="7" bestFit="1" customWidth="1"/>
    <col min="14352" max="14352" width="2.21875" style="7" customWidth="1"/>
    <col min="14353" max="14595" width="9.21875" style="7"/>
    <col min="14596" max="14596" width="25.77734375" style="7" bestFit="1" customWidth="1"/>
    <col min="14597" max="14597" width="18.21875" style="7" customWidth="1"/>
    <col min="14598" max="14601" width="8.77734375" style="7" customWidth="1"/>
    <col min="14602" max="14602" width="20.21875" style="7" bestFit="1" customWidth="1"/>
    <col min="14603" max="14606" width="9" style="7" customWidth="1"/>
    <col min="14607" max="14607" width="14.77734375" style="7" bestFit="1" customWidth="1"/>
    <col min="14608" max="14608" width="2.21875" style="7" customWidth="1"/>
    <col min="14609" max="14851" width="9.21875" style="7"/>
    <col min="14852" max="14852" width="25.77734375" style="7" bestFit="1" customWidth="1"/>
    <col min="14853" max="14853" width="18.21875" style="7" customWidth="1"/>
    <col min="14854" max="14857" width="8.77734375" style="7" customWidth="1"/>
    <col min="14858" max="14858" width="20.21875" style="7" bestFit="1" customWidth="1"/>
    <col min="14859" max="14862" width="9" style="7" customWidth="1"/>
    <col min="14863" max="14863" width="14.77734375" style="7" bestFit="1" customWidth="1"/>
    <col min="14864" max="14864" width="2.21875" style="7" customWidth="1"/>
    <col min="14865" max="15107" width="9.21875" style="7"/>
    <col min="15108" max="15108" width="25.77734375" style="7" bestFit="1" customWidth="1"/>
    <col min="15109" max="15109" width="18.21875" style="7" customWidth="1"/>
    <col min="15110" max="15113" width="8.77734375" style="7" customWidth="1"/>
    <col min="15114" max="15114" width="20.21875" style="7" bestFit="1" customWidth="1"/>
    <col min="15115" max="15118" width="9" style="7" customWidth="1"/>
    <col min="15119" max="15119" width="14.77734375" style="7" bestFit="1" customWidth="1"/>
    <col min="15120" max="15120" width="2.21875" style="7" customWidth="1"/>
    <col min="15121" max="15363" width="9.21875" style="7"/>
    <col min="15364" max="15364" width="25.77734375" style="7" bestFit="1" customWidth="1"/>
    <col min="15365" max="15365" width="18.21875" style="7" customWidth="1"/>
    <col min="15366" max="15369" width="8.77734375" style="7" customWidth="1"/>
    <col min="15370" max="15370" width="20.21875" style="7" bestFit="1" customWidth="1"/>
    <col min="15371" max="15374" width="9" style="7" customWidth="1"/>
    <col min="15375" max="15375" width="14.77734375" style="7" bestFit="1" customWidth="1"/>
    <col min="15376" max="15376" width="2.21875" style="7" customWidth="1"/>
    <col min="15377" max="15619" width="9.21875" style="7"/>
    <col min="15620" max="15620" width="25.77734375" style="7" bestFit="1" customWidth="1"/>
    <col min="15621" max="15621" width="18.21875" style="7" customWidth="1"/>
    <col min="15622" max="15625" width="8.77734375" style="7" customWidth="1"/>
    <col min="15626" max="15626" width="20.21875" style="7" bestFit="1" customWidth="1"/>
    <col min="15627" max="15630" width="9" style="7" customWidth="1"/>
    <col min="15631" max="15631" width="14.77734375" style="7" bestFit="1" customWidth="1"/>
    <col min="15632" max="15632" width="2.21875" style="7" customWidth="1"/>
    <col min="15633" max="15875" width="9.21875" style="7"/>
    <col min="15876" max="15876" width="25.77734375" style="7" bestFit="1" customWidth="1"/>
    <col min="15877" max="15877" width="18.21875" style="7" customWidth="1"/>
    <col min="15878" max="15881" width="8.77734375" style="7" customWidth="1"/>
    <col min="15882" max="15882" width="20.21875" style="7" bestFit="1" customWidth="1"/>
    <col min="15883" max="15886" width="9" style="7" customWidth="1"/>
    <col min="15887" max="15887" width="14.77734375" style="7" bestFit="1" customWidth="1"/>
    <col min="15888" max="15888" width="2.21875" style="7" customWidth="1"/>
    <col min="15889" max="16131" width="9.21875" style="7"/>
    <col min="16132" max="16132" width="25.77734375" style="7" bestFit="1" customWidth="1"/>
    <col min="16133" max="16133" width="18.21875" style="7" customWidth="1"/>
    <col min="16134" max="16137" width="8.77734375" style="7" customWidth="1"/>
    <col min="16138" max="16138" width="20.21875" style="7" bestFit="1" customWidth="1"/>
    <col min="16139" max="16142" width="9" style="7" customWidth="1"/>
    <col min="16143" max="16143" width="14.77734375" style="7" bestFit="1" customWidth="1"/>
    <col min="16144" max="16144" width="2.21875" style="7" customWidth="1"/>
    <col min="16145" max="16384" width="9.21875" style="7"/>
  </cols>
  <sheetData>
    <row r="1" spans="1:18" x14ac:dyDescent="0.3">
      <c r="A1" s="148"/>
      <c r="B1" s="148"/>
      <c r="C1" s="148"/>
      <c r="D1" s="148"/>
      <c r="E1" s="148"/>
      <c r="F1" s="148"/>
      <c r="G1" s="148"/>
      <c r="H1" s="148"/>
      <c r="I1" s="148"/>
      <c r="J1" s="148"/>
      <c r="K1" s="148"/>
      <c r="L1" s="148"/>
      <c r="M1" s="148"/>
      <c r="N1" s="148"/>
    </row>
    <row r="2" spans="1:18" x14ac:dyDescent="0.3">
      <c r="A2" s="149" t="s">
        <v>147</v>
      </c>
      <c r="B2" s="148"/>
      <c r="C2" s="148"/>
      <c r="D2" s="148"/>
      <c r="E2" s="148"/>
      <c r="F2" s="148"/>
      <c r="G2" s="148"/>
      <c r="H2" s="148"/>
      <c r="I2" s="148"/>
      <c r="J2" s="148"/>
      <c r="K2" s="148"/>
      <c r="L2" s="148"/>
      <c r="M2" s="148"/>
      <c r="N2" s="148"/>
    </row>
    <row r="3" spans="1:18" x14ac:dyDescent="0.3">
      <c r="A3" s="149"/>
      <c r="B3" s="148"/>
      <c r="C3" s="148"/>
      <c r="D3" s="148"/>
      <c r="E3" s="148"/>
      <c r="F3" s="148"/>
      <c r="G3" s="148"/>
      <c r="H3" s="148"/>
      <c r="I3" s="148"/>
      <c r="J3" s="148"/>
      <c r="K3" s="148"/>
      <c r="L3" s="148"/>
      <c r="M3" s="148"/>
      <c r="N3" s="148"/>
    </row>
    <row r="4" spans="1:18" x14ac:dyDescent="0.3">
      <c r="A4" s="149" t="s">
        <v>66</v>
      </c>
      <c r="B4" s="150"/>
      <c r="C4" s="150"/>
      <c r="D4" s="150"/>
      <c r="E4" s="150"/>
      <c r="F4" s="150"/>
      <c r="G4" s="150"/>
      <c r="H4" s="150"/>
      <c r="I4" s="150"/>
      <c r="J4" s="150"/>
      <c r="K4" s="150"/>
      <c r="L4" s="151"/>
      <c r="M4" s="150"/>
      <c r="N4" s="150"/>
    </row>
    <row r="5" spans="1:18" x14ac:dyDescent="0.3">
      <c r="A5" s="148"/>
      <c r="B5" s="148"/>
      <c r="C5" s="148"/>
      <c r="D5" s="148"/>
      <c r="E5" s="148"/>
      <c r="F5" s="148"/>
      <c r="G5" s="148"/>
      <c r="H5" s="148"/>
      <c r="I5" s="148"/>
      <c r="J5" s="148"/>
      <c r="K5" s="148"/>
      <c r="L5" s="148"/>
      <c r="M5" s="148"/>
      <c r="N5" s="148"/>
    </row>
    <row r="6" spans="1:18" ht="16.8" thickBot="1" x14ac:dyDescent="0.35">
      <c r="A6" s="152" t="s">
        <v>139</v>
      </c>
      <c r="B6" s="148"/>
      <c r="C6" s="148"/>
      <c r="D6" s="272" t="s">
        <v>149</v>
      </c>
      <c r="E6" s="272"/>
      <c r="F6" s="272"/>
      <c r="G6" s="272"/>
      <c r="H6" s="272"/>
      <c r="I6" s="272"/>
      <c r="J6" s="148"/>
      <c r="K6" s="148"/>
      <c r="L6" s="148"/>
      <c r="M6" s="148"/>
      <c r="N6" s="148"/>
    </row>
    <row r="7" spans="1:18" ht="30" customHeight="1" x14ac:dyDescent="0.3">
      <c r="A7" s="255"/>
      <c r="B7" s="257" t="s">
        <v>36</v>
      </c>
      <c r="C7" s="258"/>
      <c r="D7" s="261" t="s">
        <v>67</v>
      </c>
      <c r="E7" s="258"/>
      <c r="F7" s="262"/>
      <c r="G7" s="261" t="s">
        <v>71</v>
      </c>
      <c r="H7" s="258"/>
      <c r="I7" s="262"/>
      <c r="J7" s="153" t="s">
        <v>140</v>
      </c>
      <c r="K7" s="257" t="s">
        <v>26</v>
      </c>
      <c r="L7" s="258"/>
      <c r="M7" s="258"/>
      <c r="N7" s="153" t="s">
        <v>49</v>
      </c>
      <c r="P7" s="18" t="s">
        <v>14</v>
      </c>
    </row>
    <row r="8" spans="1:18" x14ac:dyDescent="0.3">
      <c r="A8" s="256"/>
      <c r="B8" s="259" t="s">
        <v>47</v>
      </c>
      <c r="C8" s="260"/>
      <c r="D8" s="154">
        <v>2026</v>
      </c>
      <c r="E8" s="155">
        <f>D8+1</f>
        <v>2027</v>
      </c>
      <c r="F8" s="156">
        <f>E8+1</f>
        <v>2028</v>
      </c>
      <c r="G8" s="154">
        <f>D8</f>
        <v>2026</v>
      </c>
      <c r="H8" s="155">
        <f>G8+1</f>
        <v>2027</v>
      </c>
      <c r="I8" s="156">
        <f>H8+1</f>
        <v>2028</v>
      </c>
      <c r="J8" s="157">
        <f>D8</f>
        <v>2026</v>
      </c>
      <c r="K8" s="158">
        <f>J8</f>
        <v>2026</v>
      </c>
      <c r="L8" s="155">
        <f>K8+1</f>
        <v>2027</v>
      </c>
      <c r="M8" s="159">
        <f>L8+1</f>
        <v>2028</v>
      </c>
      <c r="N8" s="157" t="s">
        <v>48</v>
      </c>
      <c r="P8" s="23" t="s">
        <v>35</v>
      </c>
    </row>
    <row r="9" spans="1:18" ht="16.2" x14ac:dyDescent="0.3">
      <c r="A9" s="160" t="s">
        <v>15</v>
      </c>
      <c r="B9" s="263"/>
      <c r="C9" s="264"/>
      <c r="D9" s="161"/>
      <c r="E9" s="162"/>
      <c r="F9" s="163"/>
      <c r="G9" s="164"/>
      <c r="H9" s="165"/>
      <c r="I9" s="166"/>
      <c r="J9" s="167"/>
      <c r="K9" s="168">
        <f>(D9*J9)*G9</f>
        <v>0</v>
      </c>
      <c r="L9" s="169">
        <f>((J9*1.045)*E9)*H9</f>
        <v>0</v>
      </c>
      <c r="M9" s="170">
        <f>((J9*1.045*1.03)*F9)*I9</f>
        <v>0</v>
      </c>
      <c r="N9" s="171">
        <f>SUM(K9:M9)</f>
        <v>0</v>
      </c>
      <c r="P9" s="23" t="s">
        <v>58</v>
      </c>
    </row>
    <row r="10" spans="1:18" ht="16.2" x14ac:dyDescent="0.3">
      <c r="A10" s="160" t="s">
        <v>16</v>
      </c>
      <c r="B10" s="263"/>
      <c r="C10" s="264"/>
      <c r="D10" s="161"/>
      <c r="E10" s="162"/>
      <c r="F10" s="163"/>
      <c r="G10" s="164"/>
      <c r="H10" s="165"/>
      <c r="I10" s="166"/>
      <c r="J10" s="167"/>
      <c r="K10" s="168">
        <f t="shared" ref="K10:K18" si="0">(D10*J10)*G10</f>
        <v>0</v>
      </c>
      <c r="L10" s="169">
        <f t="shared" ref="L10:L18" si="1">((J10*1.045)*E10)*H10</f>
        <v>0</v>
      </c>
      <c r="M10" s="170">
        <f t="shared" ref="M10:M18" si="2">((J10*1.045*1.03)*F10)*I10</f>
        <v>0</v>
      </c>
      <c r="N10" s="171">
        <f t="shared" ref="N10:N18" si="3">SUM(K10:M10)</f>
        <v>0</v>
      </c>
      <c r="P10" s="23" t="s">
        <v>60</v>
      </c>
    </row>
    <row r="11" spans="1:18" ht="16.2" x14ac:dyDescent="0.3">
      <c r="A11" s="160" t="s">
        <v>17</v>
      </c>
      <c r="B11" s="263"/>
      <c r="C11" s="264"/>
      <c r="D11" s="161"/>
      <c r="E11" s="162"/>
      <c r="F11" s="163"/>
      <c r="G11" s="164"/>
      <c r="H11" s="165"/>
      <c r="I11" s="166"/>
      <c r="J11" s="167"/>
      <c r="K11" s="168">
        <f t="shared" si="0"/>
        <v>0</v>
      </c>
      <c r="L11" s="169">
        <f t="shared" si="1"/>
        <v>0</v>
      </c>
      <c r="M11" s="170">
        <f t="shared" si="2"/>
        <v>0</v>
      </c>
      <c r="N11" s="171">
        <f t="shared" si="3"/>
        <v>0</v>
      </c>
      <c r="P11" s="36" t="s">
        <v>72</v>
      </c>
    </row>
    <row r="12" spans="1:18" ht="16.2" x14ac:dyDescent="0.3">
      <c r="A12" s="160" t="s">
        <v>18</v>
      </c>
      <c r="B12" s="263"/>
      <c r="C12" s="264"/>
      <c r="D12" s="161"/>
      <c r="E12" s="162"/>
      <c r="F12" s="163"/>
      <c r="G12" s="164"/>
      <c r="H12" s="165"/>
      <c r="I12" s="166"/>
      <c r="J12" s="167"/>
      <c r="K12" s="168">
        <f t="shared" si="0"/>
        <v>0</v>
      </c>
      <c r="L12" s="169">
        <f t="shared" si="1"/>
        <v>0</v>
      </c>
      <c r="M12" s="170">
        <f t="shared" si="2"/>
        <v>0</v>
      </c>
      <c r="N12" s="171">
        <f t="shared" si="3"/>
        <v>0</v>
      </c>
      <c r="P12" s="23" t="s">
        <v>57</v>
      </c>
      <c r="Q12" s="30"/>
      <c r="R12" s="30"/>
    </row>
    <row r="13" spans="1:18" ht="16.2" x14ac:dyDescent="0.3">
      <c r="A13" s="160" t="s">
        <v>19</v>
      </c>
      <c r="B13" s="263"/>
      <c r="C13" s="264"/>
      <c r="D13" s="161"/>
      <c r="E13" s="162"/>
      <c r="F13" s="163"/>
      <c r="G13" s="164"/>
      <c r="H13" s="165"/>
      <c r="I13" s="166"/>
      <c r="J13" s="167"/>
      <c r="K13" s="168">
        <f t="shared" si="0"/>
        <v>0</v>
      </c>
      <c r="L13" s="169">
        <f t="shared" si="1"/>
        <v>0</v>
      </c>
      <c r="M13" s="170">
        <f t="shared" si="2"/>
        <v>0</v>
      </c>
      <c r="N13" s="171">
        <f t="shared" si="3"/>
        <v>0</v>
      </c>
      <c r="P13" s="23" t="s">
        <v>59</v>
      </c>
    </row>
    <row r="14" spans="1:18" x14ac:dyDescent="0.3">
      <c r="A14" s="160" t="s">
        <v>20</v>
      </c>
      <c r="B14" s="263"/>
      <c r="C14" s="264"/>
      <c r="D14" s="161"/>
      <c r="E14" s="162"/>
      <c r="F14" s="163"/>
      <c r="G14" s="164"/>
      <c r="H14" s="165"/>
      <c r="I14" s="166"/>
      <c r="J14" s="167"/>
      <c r="K14" s="168">
        <f t="shared" si="0"/>
        <v>0</v>
      </c>
      <c r="L14" s="169">
        <f t="shared" si="1"/>
        <v>0</v>
      </c>
      <c r="M14" s="170">
        <f t="shared" si="2"/>
        <v>0</v>
      </c>
      <c r="N14" s="171">
        <f t="shared" si="3"/>
        <v>0</v>
      </c>
      <c r="P14" s="23" t="s">
        <v>55</v>
      </c>
    </row>
    <row r="15" spans="1:18" ht="16.2" x14ac:dyDescent="0.3">
      <c r="A15" s="160" t="s">
        <v>21</v>
      </c>
      <c r="B15" s="263"/>
      <c r="C15" s="264"/>
      <c r="D15" s="161"/>
      <c r="E15" s="162"/>
      <c r="F15" s="163"/>
      <c r="G15" s="164"/>
      <c r="H15" s="165"/>
      <c r="I15" s="166"/>
      <c r="J15" s="167"/>
      <c r="K15" s="168">
        <f t="shared" si="0"/>
        <v>0</v>
      </c>
      <c r="L15" s="169">
        <f t="shared" si="1"/>
        <v>0</v>
      </c>
      <c r="M15" s="170">
        <f t="shared" si="2"/>
        <v>0</v>
      </c>
      <c r="N15" s="171">
        <f t="shared" si="3"/>
        <v>0</v>
      </c>
      <c r="P15" s="23" t="s">
        <v>56</v>
      </c>
      <c r="Q15" s="25"/>
    </row>
    <row r="16" spans="1:18" x14ac:dyDescent="0.3">
      <c r="A16" s="160" t="s">
        <v>22</v>
      </c>
      <c r="B16" s="263"/>
      <c r="C16" s="264"/>
      <c r="D16" s="161"/>
      <c r="E16" s="162"/>
      <c r="F16" s="163"/>
      <c r="G16" s="164"/>
      <c r="H16" s="165"/>
      <c r="I16" s="166"/>
      <c r="J16" s="167"/>
      <c r="K16" s="168">
        <f t="shared" si="0"/>
        <v>0</v>
      </c>
      <c r="L16" s="169">
        <f t="shared" si="1"/>
        <v>0</v>
      </c>
      <c r="M16" s="170">
        <f t="shared" si="2"/>
        <v>0</v>
      </c>
      <c r="N16" s="171">
        <f t="shared" si="3"/>
        <v>0</v>
      </c>
      <c r="P16" s="23" t="s">
        <v>61</v>
      </c>
      <c r="Q16" s="29"/>
    </row>
    <row r="17" spans="1:17" x14ac:dyDescent="0.3">
      <c r="A17" s="160" t="s">
        <v>23</v>
      </c>
      <c r="B17" s="263"/>
      <c r="C17" s="264"/>
      <c r="D17" s="161"/>
      <c r="E17" s="162"/>
      <c r="F17" s="163"/>
      <c r="G17" s="164"/>
      <c r="H17" s="165"/>
      <c r="I17" s="166"/>
      <c r="J17" s="167"/>
      <c r="K17" s="168">
        <f t="shared" si="0"/>
        <v>0</v>
      </c>
      <c r="L17" s="169">
        <f t="shared" si="1"/>
        <v>0</v>
      </c>
      <c r="M17" s="170">
        <f t="shared" si="2"/>
        <v>0</v>
      </c>
      <c r="N17" s="171">
        <f t="shared" si="3"/>
        <v>0</v>
      </c>
      <c r="P17" s="24"/>
      <c r="Q17" s="19"/>
    </row>
    <row r="18" spans="1:17" ht="15" thickBot="1" x14ac:dyDescent="0.35">
      <c r="A18" s="172" t="s">
        <v>24</v>
      </c>
      <c r="B18" s="265"/>
      <c r="C18" s="266"/>
      <c r="D18" s="173"/>
      <c r="E18" s="174"/>
      <c r="F18" s="175"/>
      <c r="G18" s="176"/>
      <c r="H18" s="177"/>
      <c r="I18" s="178"/>
      <c r="J18" s="179"/>
      <c r="K18" s="168">
        <f t="shared" si="0"/>
        <v>0</v>
      </c>
      <c r="L18" s="180">
        <f t="shared" si="1"/>
        <v>0</v>
      </c>
      <c r="M18" s="181">
        <f t="shared" si="2"/>
        <v>0</v>
      </c>
      <c r="N18" s="182">
        <f t="shared" si="3"/>
        <v>0</v>
      </c>
      <c r="Q18" s="26"/>
    </row>
    <row r="19" spans="1:17" ht="15" thickBot="1" x14ac:dyDescent="0.35">
      <c r="A19" s="183" t="s">
        <v>29</v>
      </c>
      <c r="B19" s="184"/>
      <c r="C19" s="184"/>
      <c r="D19" s="185"/>
      <c r="E19" s="185"/>
      <c r="F19" s="185"/>
      <c r="G19" s="185"/>
      <c r="H19" s="185"/>
      <c r="I19" s="185"/>
      <c r="J19" s="185"/>
      <c r="K19" s="186">
        <f>SUM(K9:K18)</f>
        <v>0</v>
      </c>
      <c r="L19" s="187">
        <f t="shared" ref="L19:M19" si="4">SUM(L9:L18)</f>
        <v>0</v>
      </c>
      <c r="M19" s="188">
        <f t="shared" si="4"/>
        <v>0</v>
      </c>
      <c r="N19" s="189">
        <f>SUM(N9:N18)</f>
        <v>0</v>
      </c>
    </row>
    <row r="20" spans="1:17" x14ac:dyDescent="0.3">
      <c r="A20" s="148"/>
      <c r="B20" s="190"/>
      <c r="C20" s="190"/>
      <c r="D20" s="190"/>
      <c r="E20" s="190"/>
      <c r="F20" s="190"/>
      <c r="G20" s="190"/>
      <c r="H20" s="190"/>
      <c r="I20" s="190"/>
      <c r="J20" s="190"/>
      <c r="K20" s="191"/>
      <c r="L20" s="192"/>
      <c r="M20" s="192"/>
      <c r="N20" s="192"/>
      <c r="O20" s="20"/>
      <c r="P20" s="21"/>
    </row>
    <row r="21" spans="1:17" ht="15" thickBot="1" x14ac:dyDescent="0.35">
      <c r="A21" s="152" t="s">
        <v>50</v>
      </c>
      <c r="B21" s="271" t="s">
        <v>148</v>
      </c>
      <c r="C21" s="271"/>
      <c r="D21" s="271"/>
      <c r="E21" s="271"/>
      <c r="F21" s="271"/>
      <c r="G21" s="271"/>
      <c r="H21" s="271"/>
      <c r="I21" s="271"/>
      <c r="J21" s="271"/>
      <c r="K21" s="193"/>
      <c r="L21" s="193"/>
      <c r="M21" s="148"/>
      <c r="N21" s="148"/>
    </row>
    <row r="22" spans="1:17" ht="15" customHeight="1" x14ac:dyDescent="0.3">
      <c r="A22" s="238"/>
      <c r="B22" s="269" t="s">
        <v>25</v>
      </c>
      <c r="C22" s="270"/>
      <c r="D22" s="270"/>
      <c r="E22" s="270"/>
      <c r="F22" s="270"/>
      <c r="G22" s="270"/>
      <c r="H22" s="270"/>
      <c r="I22" s="270"/>
      <c r="J22" s="194"/>
      <c r="K22" s="267" t="s">
        <v>26</v>
      </c>
      <c r="L22" s="268"/>
      <c r="M22" s="268"/>
      <c r="N22" s="153" t="s">
        <v>52</v>
      </c>
      <c r="P22" s="18"/>
    </row>
    <row r="23" spans="1:17" x14ac:dyDescent="0.3">
      <c r="A23" s="239"/>
      <c r="B23" s="240" t="s">
        <v>51</v>
      </c>
      <c r="C23" s="241"/>
      <c r="D23" s="241"/>
      <c r="E23" s="241"/>
      <c r="F23" s="241"/>
      <c r="G23" s="241"/>
      <c r="H23" s="241"/>
      <c r="I23" s="241"/>
      <c r="J23" s="195"/>
      <c r="K23" s="154">
        <f>J8</f>
        <v>2026</v>
      </c>
      <c r="L23" s="155">
        <f>K23+1</f>
        <v>2027</v>
      </c>
      <c r="M23" s="159">
        <f>L23+1</f>
        <v>2028</v>
      </c>
      <c r="N23" s="157" t="s">
        <v>48</v>
      </c>
    </row>
    <row r="24" spans="1:17" x14ac:dyDescent="0.3">
      <c r="A24" s="196" t="s">
        <v>27</v>
      </c>
      <c r="B24" s="263"/>
      <c r="C24" s="264"/>
      <c r="D24" s="264"/>
      <c r="E24" s="264"/>
      <c r="F24" s="264"/>
      <c r="G24" s="264"/>
      <c r="H24" s="264"/>
      <c r="I24" s="264"/>
      <c r="J24" s="282"/>
      <c r="K24" s="197"/>
      <c r="L24" s="198"/>
      <c r="M24" s="199"/>
      <c r="N24" s="200">
        <f>SUM(K24:M24)</f>
        <v>0</v>
      </c>
    </row>
    <row r="25" spans="1:17" x14ac:dyDescent="0.3">
      <c r="A25" s="196" t="s">
        <v>30</v>
      </c>
      <c r="B25" s="263"/>
      <c r="C25" s="264"/>
      <c r="D25" s="264"/>
      <c r="E25" s="264"/>
      <c r="F25" s="264"/>
      <c r="G25" s="264"/>
      <c r="H25" s="264"/>
      <c r="I25" s="264"/>
      <c r="J25" s="282"/>
      <c r="K25" s="197"/>
      <c r="L25" s="198"/>
      <c r="M25" s="199"/>
      <c r="N25" s="200">
        <f>SUM(K25:M25)</f>
        <v>0</v>
      </c>
    </row>
    <row r="26" spans="1:17" ht="15" thickBot="1" x14ac:dyDescent="0.35">
      <c r="A26" s="172" t="s">
        <v>28</v>
      </c>
      <c r="B26" s="265"/>
      <c r="C26" s="266"/>
      <c r="D26" s="266"/>
      <c r="E26" s="266"/>
      <c r="F26" s="266"/>
      <c r="G26" s="266"/>
      <c r="H26" s="266"/>
      <c r="I26" s="266"/>
      <c r="J26" s="283"/>
      <c r="K26" s="201"/>
      <c r="L26" s="202"/>
      <c r="M26" s="203"/>
      <c r="N26" s="204">
        <f>SUM(K26:M26)</f>
        <v>0</v>
      </c>
    </row>
    <row r="27" spans="1:17" ht="15" thickBot="1" x14ac:dyDescent="0.35">
      <c r="A27" s="183" t="s">
        <v>29</v>
      </c>
      <c r="B27" s="280"/>
      <c r="C27" s="281"/>
      <c r="D27" s="281"/>
      <c r="E27" s="281"/>
      <c r="F27" s="281"/>
      <c r="G27" s="281"/>
      <c r="H27" s="281"/>
      <c r="I27" s="281"/>
      <c r="J27" s="185"/>
      <c r="K27" s="205">
        <f>SUM(K24:K26)</f>
        <v>0</v>
      </c>
      <c r="L27" s="206">
        <f>SUM(L24:L26)</f>
        <v>0</v>
      </c>
      <c r="M27" s="207">
        <f>SUM(M24:M26)</f>
        <v>0</v>
      </c>
      <c r="N27" s="208">
        <f>SUM(N24:N26)</f>
        <v>0</v>
      </c>
    </row>
    <row r="28" spans="1:17" x14ac:dyDescent="0.3">
      <c r="A28" s="148"/>
      <c r="B28" s="148"/>
      <c r="C28" s="148"/>
      <c r="D28" s="148"/>
      <c r="E28" s="148"/>
      <c r="F28" s="148"/>
      <c r="G28" s="148"/>
      <c r="H28" s="148"/>
      <c r="I28" s="148"/>
      <c r="J28" s="148"/>
      <c r="K28" s="148"/>
      <c r="L28" s="148"/>
      <c r="M28" s="148"/>
      <c r="N28" s="209"/>
      <c r="O28" s="22"/>
      <c r="P28" s="21"/>
    </row>
    <row r="29" spans="1:17" ht="15" thickBot="1" x14ac:dyDescent="0.35">
      <c r="A29" s="248" t="s">
        <v>152</v>
      </c>
      <c r="B29" s="248"/>
      <c r="C29" s="248"/>
      <c r="D29" s="248"/>
      <c r="E29" s="248"/>
      <c r="F29" s="248"/>
      <c r="G29" s="248"/>
      <c r="H29" s="248"/>
      <c r="I29" s="248"/>
      <c r="J29" s="248"/>
      <c r="K29" s="148"/>
      <c r="L29" s="148"/>
      <c r="M29" s="148"/>
      <c r="N29" s="148"/>
    </row>
    <row r="30" spans="1:17" ht="15.6" x14ac:dyDescent="0.3">
      <c r="A30" s="221" t="s">
        <v>46</v>
      </c>
      <c r="B30" s="211"/>
      <c r="C30" s="211"/>
      <c r="D30" s="242">
        <f>J8</f>
        <v>2026</v>
      </c>
      <c r="E30" s="243"/>
      <c r="F30" s="243">
        <f>D30+1</f>
        <v>2027</v>
      </c>
      <c r="G30" s="243"/>
      <c r="H30" s="243">
        <f>F30+1</f>
        <v>2028</v>
      </c>
      <c r="I30" s="244"/>
      <c r="J30" s="210" t="s">
        <v>48</v>
      </c>
      <c r="K30" s="148"/>
      <c r="L30" s="148"/>
      <c r="M30" s="148"/>
      <c r="N30" s="148"/>
    </row>
    <row r="31" spans="1:17" ht="15" thickBot="1" x14ac:dyDescent="0.35">
      <c r="A31" s="209"/>
      <c r="B31" s="209"/>
      <c r="C31" s="209"/>
      <c r="D31" s="277">
        <f>K19+K27</f>
        <v>0</v>
      </c>
      <c r="E31" s="278"/>
      <c r="F31" s="279">
        <f>L19+L27</f>
        <v>0</v>
      </c>
      <c r="G31" s="279"/>
      <c r="H31" s="284">
        <f>M19+M27</f>
        <v>0</v>
      </c>
      <c r="I31" s="278"/>
      <c r="J31" s="212">
        <f>SUM(D31:I31)</f>
        <v>0</v>
      </c>
      <c r="K31" s="148"/>
      <c r="L31" s="148"/>
      <c r="M31" s="148"/>
      <c r="N31" s="148"/>
    </row>
    <row r="32" spans="1:17" x14ac:dyDescent="0.3">
      <c r="A32" s="209"/>
      <c r="B32" s="209"/>
      <c r="C32" s="209"/>
      <c r="D32" s="213"/>
      <c r="E32" s="213"/>
      <c r="F32" s="213"/>
      <c r="G32" s="213"/>
      <c r="H32" s="213"/>
      <c r="I32" s="213"/>
      <c r="J32" s="213"/>
      <c r="K32" s="148"/>
      <c r="L32" s="148"/>
      <c r="M32" s="148"/>
      <c r="N32" s="148"/>
    </row>
    <row r="33" spans="1:14" ht="15" thickBot="1" x14ac:dyDescent="0.35">
      <c r="A33" s="209"/>
      <c r="B33" s="209"/>
      <c r="C33" s="209"/>
      <c r="D33" s="213"/>
      <c r="E33" s="213"/>
      <c r="F33" s="213"/>
      <c r="G33" s="213"/>
      <c r="H33" s="213"/>
      <c r="I33" s="213"/>
      <c r="J33" s="213"/>
      <c r="K33" s="148"/>
      <c r="L33" s="148"/>
      <c r="M33" s="148"/>
      <c r="N33" s="148"/>
    </row>
    <row r="34" spans="1:14" ht="15.6" x14ac:dyDescent="0.3">
      <c r="A34" s="222" t="s">
        <v>45</v>
      </c>
      <c r="B34" s="214"/>
      <c r="C34" s="215"/>
      <c r="D34" s="274">
        <f>J8</f>
        <v>2026</v>
      </c>
      <c r="E34" s="275"/>
      <c r="F34" s="275">
        <f>D34+1</f>
        <v>2027</v>
      </c>
      <c r="G34" s="275"/>
      <c r="H34" s="275">
        <f>F34+1</f>
        <v>2028</v>
      </c>
      <c r="I34" s="276"/>
      <c r="J34" s="216" t="s">
        <v>48</v>
      </c>
      <c r="K34" s="148"/>
      <c r="L34" s="191"/>
      <c r="M34" s="191"/>
      <c r="N34" s="148"/>
    </row>
    <row r="35" spans="1:14" x14ac:dyDescent="0.3">
      <c r="A35" s="234" t="s">
        <v>46</v>
      </c>
      <c r="B35" s="234"/>
      <c r="C35" s="235"/>
      <c r="D35" s="273">
        <f>D31</f>
        <v>0</v>
      </c>
      <c r="E35" s="245"/>
      <c r="F35" s="245">
        <f>F31</f>
        <v>0</v>
      </c>
      <c r="G35" s="245"/>
      <c r="H35" s="245">
        <f>H31</f>
        <v>0</v>
      </c>
      <c r="I35" s="232"/>
      <c r="J35" s="217">
        <f>J31</f>
        <v>0</v>
      </c>
      <c r="K35" s="148"/>
      <c r="L35" s="148"/>
      <c r="M35" s="148"/>
      <c r="N35" s="148"/>
    </row>
    <row r="36" spans="1:14" x14ac:dyDescent="0.3">
      <c r="A36" s="229" t="s">
        <v>151</v>
      </c>
      <c r="B36" s="229"/>
      <c r="C36" s="230"/>
      <c r="D36" s="253"/>
      <c r="E36" s="254"/>
      <c r="F36" s="232"/>
      <c r="G36" s="254"/>
      <c r="H36" s="232"/>
      <c r="I36" s="233"/>
      <c r="J36" s="231">
        <f>0.1*N19</f>
        <v>0</v>
      </c>
      <c r="K36" s="148"/>
      <c r="L36" s="148"/>
      <c r="M36" s="148"/>
      <c r="N36" s="148"/>
    </row>
    <row r="37" spans="1:14" x14ac:dyDescent="0.3">
      <c r="A37" s="236" t="s">
        <v>153</v>
      </c>
      <c r="B37" s="236"/>
      <c r="C37" s="237"/>
      <c r="D37" s="251"/>
      <c r="E37" s="246"/>
      <c r="F37" s="246"/>
      <c r="G37" s="246"/>
      <c r="H37" s="246"/>
      <c r="I37" s="247"/>
      <c r="J37" s="217">
        <f>SUM(D37:I37)</f>
        <v>0</v>
      </c>
      <c r="K37" s="148"/>
      <c r="L37" s="148"/>
      <c r="M37" s="148"/>
      <c r="N37" s="148"/>
    </row>
    <row r="38" spans="1:14" ht="15" thickBot="1" x14ac:dyDescent="0.35">
      <c r="A38" s="236" t="s">
        <v>53</v>
      </c>
      <c r="B38" s="236"/>
      <c r="C38" s="237"/>
      <c r="D38" s="252"/>
      <c r="E38" s="249"/>
      <c r="F38" s="249"/>
      <c r="G38" s="249"/>
      <c r="H38" s="249"/>
      <c r="I38" s="250"/>
      <c r="J38" s="218">
        <f>SUM(D38:I38)</f>
        <v>0</v>
      </c>
      <c r="K38" s="148"/>
      <c r="L38" s="148"/>
      <c r="M38" s="148"/>
      <c r="N38" s="148"/>
    </row>
    <row r="39" spans="1:14" s="23" customFormat="1" ht="15" thickBot="1" x14ac:dyDescent="0.35">
      <c r="A39" s="219"/>
      <c r="B39" s="219"/>
      <c r="C39" s="219"/>
      <c r="D39" s="219"/>
      <c r="E39" s="219"/>
      <c r="F39" s="219"/>
      <c r="G39" s="219"/>
      <c r="H39" s="219"/>
      <c r="I39" s="219"/>
      <c r="J39" s="220">
        <f>SUM(J35:J38)</f>
        <v>0</v>
      </c>
      <c r="K39" s="148" t="s">
        <v>150</v>
      </c>
      <c r="L39" s="148"/>
      <c r="M39" s="148"/>
      <c r="N39" s="148"/>
    </row>
    <row r="40" spans="1:14" s="23" customFormat="1" x14ac:dyDescent="0.3">
      <c r="A40" s="148"/>
      <c r="B40" s="148"/>
      <c r="C40" s="148"/>
      <c r="D40" s="148"/>
      <c r="E40" s="148"/>
      <c r="F40" s="148"/>
      <c r="G40" s="148"/>
      <c r="H40" s="148"/>
      <c r="I40" s="148"/>
      <c r="J40" s="148"/>
      <c r="K40" s="148"/>
      <c r="L40" s="148"/>
      <c r="M40" s="148"/>
      <c r="N40" s="148"/>
    </row>
    <row r="41" spans="1:14" s="23" customFormat="1" x14ac:dyDescent="0.3">
      <c r="A41" s="152" t="s">
        <v>54</v>
      </c>
      <c r="B41" s="148"/>
      <c r="C41" s="148"/>
      <c r="D41" s="148"/>
      <c r="E41" s="148"/>
      <c r="F41" s="148"/>
      <c r="G41" s="148"/>
      <c r="H41" s="148"/>
      <c r="I41" s="148"/>
      <c r="J41" s="148"/>
      <c r="K41" s="148"/>
      <c r="L41" s="148"/>
      <c r="M41" s="148"/>
      <c r="N41" s="148"/>
    </row>
    <row r="42" spans="1:14" s="23" customFormat="1" x14ac:dyDescent="0.3">
      <c r="A42" s="148"/>
      <c r="B42" s="150"/>
      <c r="C42" s="150"/>
      <c r="D42" s="150"/>
      <c r="E42" s="150"/>
      <c r="F42" s="150"/>
      <c r="G42" s="150"/>
      <c r="H42" s="150"/>
      <c r="I42" s="150"/>
      <c r="J42" s="150"/>
      <c r="K42" s="150"/>
      <c r="L42" s="150"/>
      <c r="M42" s="150"/>
      <c r="N42" s="150"/>
    </row>
    <row r="43" spans="1:14" s="23" customFormat="1" x14ac:dyDescent="0.3">
      <c r="A43" s="28"/>
      <c r="B43" s="27"/>
      <c r="C43" s="28"/>
      <c r="D43" s="28"/>
      <c r="E43" s="28"/>
      <c r="F43" s="28"/>
      <c r="G43" s="28"/>
      <c r="H43" s="28"/>
      <c r="I43" s="28"/>
      <c r="J43" s="28"/>
      <c r="K43" s="28"/>
      <c r="L43" s="28"/>
      <c r="M43" s="28"/>
      <c r="N43" s="28"/>
    </row>
    <row r="44" spans="1:14" s="23" customFormat="1" x14ac:dyDescent="0.3">
      <c r="A44" s="28"/>
      <c r="B44" s="28"/>
      <c r="C44" s="28"/>
      <c r="D44" s="28"/>
      <c r="E44" s="28"/>
      <c r="F44" s="28"/>
      <c r="G44" s="28"/>
      <c r="H44" s="28"/>
      <c r="I44" s="28"/>
      <c r="J44" s="28"/>
      <c r="K44" s="28"/>
      <c r="L44" s="28"/>
      <c r="M44" s="28"/>
      <c r="N44" s="28"/>
    </row>
    <row r="45" spans="1:14" s="23" customFormat="1" x14ac:dyDescent="0.3">
      <c r="A45" s="28"/>
      <c r="B45" s="28"/>
      <c r="C45" s="28"/>
      <c r="D45" s="28"/>
      <c r="E45" s="28"/>
      <c r="F45" s="28"/>
      <c r="G45" s="28"/>
      <c r="H45" s="28"/>
      <c r="I45" s="28"/>
      <c r="J45" s="28"/>
      <c r="K45" s="28"/>
      <c r="L45" s="28"/>
      <c r="M45" s="28"/>
      <c r="N45" s="28"/>
    </row>
    <row r="46" spans="1:14" s="23" customFormat="1" x14ac:dyDescent="0.3">
      <c r="A46" s="28"/>
      <c r="B46" s="28"/>
      <c r="C46" s="28"/>
      <c r="D46" s="28"/>
      <c r="E46" s="28"/>
      <c r="F46" s="28"/>
      <c r="G46" s="28"/>
      <c r="H46" s="28"/>
      <c r="I46" s="28"/>
      <c r="J46" s="28"/>
      <c r="K46" s="28"/>
      <c r="L46" s="28"/>
      <c r="M46" s="28"/>
      <c r="N46" s="28"/>
    </row>
    <row r="47" spans="1:14" s="23" customFormat="1" x14ac:dyDescent="0.3">
      <c r="A47" s="28"/>
      <c r="B47" s="28"/>
      <c r="C47" s="28"/>
      <c r="D47" s="28"/>
      <c r="E47" s="28"/>
      <c r="F47" s="28"/>
      <c r="G47" s="28"/>
      <c r="H47" s="28"/>
      <c r="I47" s="28"/>
      <c r="J47" s="28"/>
      <c r="K47" s="28"/>
      <c r="L47" s="28"/>
      <c r="M47" s="28"/>
      <c r="N47" s="28"/>
    </row>
    <row r="48" spans="1:14" s="23" customFormat="1" x14ac:dyDescent="0.3">
      <c r="A48" s="28"/>
      <c r="B48" s="28"/>
      <c r="C48" s="28"/>
      <c r="D48" s="28"/>
      <c r="E48" s="28"/>
      <c r="F48" s="28"/>
      <c r="G48" s="28"/>
      <c r="H48" s="28"/>
      <c r="I48" s="28"/>
      <c r="J48" s="28"/>
      <c r="K48" s="28"/>
      <c r="L48" s="28"/>
      <c r="M48" s="28"/>
      <c r="N48" s="28"/>
    </row>
    <row r="49" spans="1:14" s="23" customFormat="1" x14ac:dyDescent="0.3">
      <c r="A49" s="28"/>
      <c r="B49" s="28"/>
      <c r="C49" s="28"/>
      <c r="D49" s="28"/>
      <c r="E49" s="28"/>
      <c r="F49" s="28"/>
      <c r="G49" s="28"/>
      <c r="H49" s="28"/>
      <c r="I49" s="28"/>
      <c r="J49" s="28"/>
      <c r="K49" s="28"/>
      <c r="L49" s="28"/>
      <c r="M49" s="28"/>
      <c r="N49" s="28"/>
    </row>
    <row r="50" spans="1:14" s="23" customFormat="1" x14ac:dyDescent="0.3">
      <c r="B50" s="28"/>
      <c r="C50" s="28"/>
      <c r="D50" s="28"/>
      <c r="E50" s="28"/>
      <c r="F50" s="28"/>
      <c r="G50" s="28"/>
      <c r="H50" s="28"/>
      <c r="I50" s="28"/>
      <c r="J50" s="28"/>
      <c r="K50" s="28"/>
      <c r="L50" s="28"/>
      <c r="M50" s="28"/>
      <c r="N50" s="28"/>
    </row>
    <row r="51" spans="1:14" s="23" customFormat="1" x14ac:dyDescent="0.3">
      <c r="B51" s="28"/>
      <c r="C51" s="28"/>
      <c r="D51" s="28"/>
      <c r="E51" s="28"/>
      <c r="F51" s="28"/>
      <c r="G51" s="28"/>
      <c r="H51" s="28"/>
      <c r="I51" s="28"/>
      <c r="J51" s="28"/>
      <c r="K51" s="28"/>
      <c r="L51" s="28"/>
      <c r="M51" s="28"/>
      <c r="N51" s="28"/>
    </row>
    <row r="52" spans="1:14" s="23" customFormat="1" x14ac:dyDescent="0.3">
      <c r="B52" s="28"/>
      <c r="C52" s="28"/>
      <c r="D52" s="28"/>
      <c r="E52" s="28"/>
      <c r="F52" s="28"/>
      <c r="G52" s="28"/>
      <c r="H52" s="28"/>
      <c r="I52" s="28"/>
      <c r="J52" s="28"/>
      <c r="K52" s="28"/>
      <c r="L52" s="28"/>
      <c r="M52" s="28"/>
      <c r="N52" s="28"/>
    </row>
    <row r="53" spans="1:14" s="23" customFormat="1" x14ac:dyDescent="0.3">
      <c r="B53" s="28"/>
      <c r="C53" s="28"/>
      <c r="D53" s="28"/>
      <c r="E53" s="28"/>
      <c r="F53" s="28"/>
      <c r="G53" s="28"/>
      <c r="H53" s="28"/>
      <c r="I53" s="28"/>
      <c r="J53" s="28"/>
      <c r="K53" s="28"/>
      <c r="L53" s="28"/>
      <c r="M53" s="28"/>
      <c r="N53" s="28"/>
    </row>
    <row r="54" spans="1:14" s="23" customFormat="1" x14ac:dyDescent="0.3">
      <c r="B54" s="28"/>
      <c r="C54" s="28"/>
      <c r="D54" s="28"/>
      <c r="E54" s="28"/>
      <c r="F54" s="28"/>
      <c r="G54" s="28"/>
      <c r="H54" s="28"/>
      <c r="I54" s="28"/>
      <c r="J54" s="28"/>
      <c r="K54" s="28"/>
      <c r="L54" s="28"/>
      <c r="M54" s="28"/>
      <c r="N54" s="28"/>
    </row>
    <row r="55" spans="1:14" s="23" customFormat="1" x14ac:dyDescent="0.3"/>
    <row r="56" spans="1:14" s="23" customFormat="1" x14ac:dyDescent="0.3"/>
    <row r="57" spans="1:14" s="23" customFormat="1" x14ac:dyDescent="0.3"/>
    <row r="58" spans="1:14" s="23" customFormat="1" x14ac:dyDescent="0.3"/>
    <row r="59" spans="1:14" s="23" customFormat="1" x14ac:dyDescent="0.3"/>
    <row r="60" spans="1:14" s="23" customFormat="1" x14ac:dyDescent="0.3"/>
    <row r="61" spans="1:14" s="23" customFormat="1" x14ac:dyDescent="0.3"/>
    <row r="62" spans="1:14" s="23" customFormat="1" x14ac:dyDescent="0.3"/>
    <row r="63" spans="1:14" s="23" customFormat="1" x14ac:dyDescent="0.3"/>
    <row r="64" spans="1:14" s="23" customFormat="1" x14ac:dyDescent="0.3"/>
    <row r="65" s="23" customFormat="1" x14ac:dyDescent="0.3"/>
    <row r="66" s="23" customFormat="1" x14ac:dyDescent="0.3"/>
    <row r="67" s="23" customFormat="1" x14ac:dyDescent="0.3"/>
    <row r="68" s="23" customFormat="1" x14ac:dyDescent="0.3"/>
    <row r="69" s="23" customFormat="1" x14ac:dyDescent="0.3"/>
    <row r="70" s="23" customFormat="1" x14ac:dyDescent="0.3"/>
    <row r="71" s="23" customFormat="1" x14ac:dyDescent="0.3"/>
    <row r="72" s="23" customFormat="1" x14ac:dyDescent="0.3"/>
    <row r="73" s="23" customFormat="1" x14ac:dyDescent="0.3"/>
    <row r="74" s="23" customFormat="1" x14ac:dyDescent="0.3"/>
    <row r="75" s="23" customFormat="1" x14ac:dyDescent="0.3"/>
    <row r="76" s="23" customFormat="1" x14ac:dyDescent="0.3"/>
    <row r="77" s="23" customFormat="1" x14ac:dyDescent="0.3"/>
    <row r="78" s="23" customFormat="1" x14ac:dyDescent="0.3"/>
    <row r="79" s="23" customFormat="1" x14ac:dyDescent="0.3"/>
    <row r="80" s="23" customFormat="1" x14ac:dyDescent="0.3"/>
    <row r="81" s="23" customFormat="1" x14ac:dyDescent="0.3"/>
    <row r="82" s="23" customFormat="1" x14ac:dyDescent="0.3"/>
    <row r="83" s="23" customFormat="1" x14ac:dyDescent="0.3"/>
    <row r="84" s="23" customFormat="1" x14ac:dyDescent="0.3"/>
    <row r="85" s="23" customFormat="1" x14ac:dyDescent="0.3"/>
    <row r="86" s="23" customFormat="1" x14ac:dyDescent="0.3"/>
    <row r="87" s="23" customFormat="1" x14ac:dyDescent="0.3"/>
    <row r="88" s="23" customFormat="1" x14ac:dyDescent="0.3"/>
    <row r="89" s="23" customFormat="1" x14ac:dyDescent="0.3"/>
    <row r="90" s="23" customFormat="1" x14ac:dyDescent="0.3"/>
    <row r="91" s="23" customFormat="1" x14ac:dyDescent="0.3"/>
    <row r="92" s="23" customFormat="1" x14ac:dyDescent="0.3"/>
    <row r="93" s="23" customFormat="1" x14ac:dyDescent="0.3"/>
    <row r="94" s="23" customFormat="1" x14ac:dyDescent="0.3"/>
    <row r="95" s="23" customFormat="1" x14ac:dyDescent="0.3"/>
    <row r="96" s="23" customFormat="1" x14ac:dyDescent="0.3"/>
    <row r="97" s="23" customFormat="1" x14ac:dyDescent="0.3"/>
    <row r="98" s="23" customFormat="1" x14ac:dyDescent="0.3"/>
    <row r="99" s="23" customFormat="1" x14ac:dyDescent="0.3"/>
    <row r="100" s="23" customFormat="1" x14ac:dyDescent="0.3"/>
    <row r="101" s="23" customFormat="1" x14ac:dyDescent="0.3"/>
    <row r="102" s="23" customFormat="1" x14ac:dyDescent="0.3"/>
    <row r="103" s="23" customFormat="1" x14ac:dyDescent="0.3"/>
    <row r="104" s="23" customFormat="1" x14ac:dyDescent="0.3"/>
    <row r="105" s="23" customFormat="1" x14ac:dyDescent="0.3"/>
    <row r="106" s="23" customFormat="1" x14ac:dyDescent="0.3"/>
    <row r="107" s="23" customFormat="1" x14ac:dyDescent="0.3"/>
    <row r="108" s="23" customFormat="1" x14ac:dyDescent="0.3"/>
    <row r="109" s="23" customFormat="1" x14ac:dyDescent="0.3"/>
    <row r="110" s="23" customFormat="1" x14ac:dyDescent="0.3"/>
    <row r="111" s="23" customFormat="1" x14ac:dyDescent="0.3"/>
    <row r="112" s="23" customFormat="1" x14ac:dyDescent="0.3"/>
    <row r="113" s="23" customFormat="1" x14ac:dyDescent="0.3"/>
    <row r="114" s="23" customFormat="1" x14ac:dyDescent="0.3"/>
    <row r="115" s="23" customFormat="1" x14ac:dyDescent="0.3"/>
    <row r="116" s="23" customFormat="1" x14ac:dyDescent="0.3"/>
    <row r="117" s="23" customFormat="1" x14ac:dyDescent="0.3"/>
    <row r="118" s="23" customFormat="1" x14ac:dyDescent="0.3"/>
    <row r="119" s="23" customFormat="1" x14ac:dyDescent="0.3"/>
    <row r="120" s="23" customFormat="1" x14ac:dyDescent="0.3"/>
    <row r="121" s="23" customFormat="1" x14ac:dyDescent="0.3"/>
    <row r="122" s="23" customFormat="1" x14ac:dyDescent="0.3"/>
    <row r="123" s="23" customFormat="1" x14ac:dyDescent="0.3"/>
    <row r="124" s="23" customFormat="1" x14ac:dyDescent="0.3"/>
    <row r="125" s="23" customFormat="1" x14ac:dyDescent="0.3"/>
    <row r="126" s="23" customFormat="1" x14ac:dyDescent="0.3"/>
    <row r="127" s="23" customFormat="1" x14ac:dyDescent="0.3"/>
    <row r="128" s="23" customFormat="1" x14ac:dyDescent="0.3"/>
    <row r="129" s="23" customFormat="1" x14ac:dyDescent="0.3"/>
    <row r="130" s="23" customFormat="1" x14ac:dyDescent="0.3"/>
    <row r="131" s="23" customFormat="1" x14ac:dyDescent="0.3"/>
    <row r="132" s="23" customFormat="1" x14ac:dyDescent="0.3"/>
    <row r="133" s="23" customFormat="1" x14ac:dyDescent="0.3"/>
    <row r="134" s="23" customFormat="1" x14ac:dyDescent="0.3"/>
    <row r="135" s="23" customFormat="1" x14ac:dyDescent="0.3"/>
    <row r="136" s="23" customFormat="1" x14ac:dyDescent="0.3"/>
    <row r="137" s="23" customFormat="1" x14ac:dyDescent="0.3"/>
    <row r="138" s="23" customFormat="1" x14ac:dyDescent="0.3"/>
    <row r="139" s="23" customFormat="1" x14ac:dyDescent="0.3"/>
    <row r="140" s="23" customFormat="1" x14ac:dyDescent="0.3"/>
    <row r="141" s="23" customFormat="1" x14ac:dyDescent="0.3"/>
    <row r="142" s="23" customFormat="1" x14ac:dyDescent="0.3"/>
    <row r="143" s="23" customFormat="1" x14ac:dyDescent="0.3"/>
    <row r="144" s="23" customFormat="1" x14ac:dyDescent="0.3"/>
    <row r="145" s="23" customFormat="1" x14ac:dyDescent="0.3"/>
    <row r="146" s="23" customFormat="1" x14ac:dyDescent="0.3"/>
    <row r="147" s="23" customFormat="1" x14ac:dyDescent="0.3"/>
    <row r="148" s="23" customFormat="1" x14ac:dyDescent="0.3"/>
    <row r="149" s="23" customFormat="1" x14ac:dyDescent="0.3"/>
    <row r="150" s="23" customFormat="1" x14ac:dyDescent="0.3"/>
    <row r="151" s="23" customFormat="1" x14ac:dyDescent="0.3"/>
    <row r="152" s="23" customFormat="1" x14ac:dyDescent="0.3"/>
    <row r="153" s="23" customFormat="1" x14ac:dyDescent="0.3"/>
    <row r="154" s="23" customFormat="1" x14ac:dyDescent="0.3"/>
    <row r="155" s="23" customFormat="1" x14ac:dyDescent="0.3"/>
    <row r="156" s="23" customFormat="1" x14ac:dyDescent="0.3"/>
    <row r="157" s="23" customFormat="1" x14ac:dyDescent="0.3"/>
    <row r="158" s="23" customFormat="1" x14ac:dyDescent="0.3"/>
    <row r="159" s="23" customFormat="1" x14ac:dyDescent="0.3"/>
    <row r="160" s="23" customFormat="1" x14ac:dyDescent="0.3"/>
    <row r="161" s="23" customFormat="1" x14ac:dyDescent="0.3"/>
    <row r="162" s="23" customFormat="1" x14ac:dyDescent="0.3"/>
    <row r="163" s="23" customFormat="1" x14ac:dyDescent="0.3"/>
    <row r="164" s="23" customFormat="1" x14ac:dyDescent="0.3"/>
    <row r="165" s="23" customFormat="1" x14ac:dyDescent="0.3"/>
    <row r="166" s="23" customFormat="1" x14ac:dyDescent="0.3"/>
    <row r="167" s="23" customFormat="1" x14ac:dyDescent="0.3"/>
    <row r="168" s="23" customFormat="1" x14ac:dyDescent="0.3"/>
    <row r="169" s="23" customFormat="1" x14ac:dyDescent="0.3"/>
    <row r="170" s="23" customFormat="1" x14ac:dyDescent="0.3"/>
    <row r="171" s="23" customFormat="1" x14ac:dyDescent="0.3"/>
    <row r="172" s="23" customFormat="1" x14ac:dyDescent="0.3"/>
    <row r="173" s="23" customFormat="1" x14ac:dyDescent="0.3"/>
    <row r="174" s="23" customFormat="1" x14ac:dyDescent="0.3"/>
    <row r="175" s="23" customFormat="1" x14ac:dyDescent="0.3"/>
    <row r="176" s="23" customFormat="1" x14ac:dyDescent="0.3"/>
    <row r="177" s="23" customFormat="1" x14ac:dyDescent="0.3"/>
    <row r="178" s="23" customFormat="1" x14ac:dyDescent="0.3"/>
    <row r="179" s="23" customFormat="1" x14ac:dyDescent="0.3"/>
    <row r="180" s="23" customFormat="1" x14ac:dyDescent="0.3"/>
    <row r="181" s="23" customFormat="1" x14ac:dyDescent="0.3"/>
    <row r="182" s="23" customFormat="1" x14ac:dyDescent="0.3"/>
    <row r="183" s="23" customFormat="1" x14ac:dyDescent="0.3"/>
    <row r="184" s="23" customFormat="1" x14ac:dyDescent="0.3"/>
    <row r="185" s="23" customFormat="1" x14ac:dyDescent="0.3"/>
    <row r="186" s="23" customFormat="1" x14ac:dyDescent="0.3"/>
    <row r="187" s="23" customFormat="1" x14ac:dyDescent="0.3"/>
    <row r="188" s="23" customFormat="1" x14ac:dyDescent="0.3"/>
    <row r="189" s="23" customFormat="1" x14ac:dyDescent="0.3"/>
    <row r="190" s="23" customFormat="1" x14ac:dyDescent="0.3"/>
    <row r="191" s="23" customFormat="1" x14ac:dyDescent="0.3"/>
    <row r="192" s="23" customFormat="1" x14ac:dyDescent="0.3"/>
    <row r="193" s="23" customFormat="1" x14ac:dyDescent="0.3"/>
    <row r="194" s="23" customFormat="1" x14ac:dyDescent="0.3"/>
    <row r="195" s="23" customFormat="1" x14ac:dyDescent="0.3"/>
    <row r="196" s="23" customFormat="1" x14ac:dyDescent="0.3"/>
    <row r="197" s="23" customFormat="1" x14ac:dyDescent="0.3"/>
    <row r="198" s="23" customFormat="1" x14ac:dyDescent="0.3"/>
    <row r="199" s="23" customFormat="1" x14ac:dyDescent="0.3"/>
    <row r="200" s="23" customFormat="1" x14ac:dyDescent="0.3"/>
    <row r="201" s="23" customFormat="1" x14ac:dyDescent="0.3"/>
    <row r="202" s="23" customFormat="1" x14ac:dyDescent="0.3"/>
    <row r="203" s="23" customFormat="1" x14ac:dyDescent="0.3"/>
    <row r="204" s="23" customFormat="1" x14ac:dyDescent="0.3"/>
    <row r="205" s="23" customFormat="1" x14ac:dyDescent="0.3"/>
    <row r="206" s="23" customFormat="1" x14ac:dyDescent="0.3"/>
    <row r="207" s="23" customFormat="1" x14ac:dyDescent="0.3"/>
    <row r="208" s="23" customFormat="1" x14ac:dyDescent="0.3"/>
    <row r="209" s="23" customFormat="1" x14ac:dyDescent="0.3"/>
    <row r="210" s="23" customFormat="1" x14ac:dyDescent="0.3"/>
    <row r="211" s="23" customFormat="1" x14ac:dyDescent="0.3"/>
    <row r="212" s="23" customFormat="1" x14ac:dyDescent="0.3"/>
    <row r="213" s="23" customFormat="1" x14ac:dyDescent="0.3"/>
    <row r="214" s="23" customFormat="1" x14ac:dyDescent="0.3"/>
    <row r="215" s="23" customFormat="1" x14ac:dyDescent="0.3"/>
    <row r="216" s="23" customFormat="1" x14ac:dyDescent="0.3"/>
    <row r="217" s="23" customFormat="1" x14ac:dyDescent="0.3"/>
    <row r="218" s="23" customFormat="1" x14ac:dyDescent="0.3"/>
    <row r="219" s="23" customFormat="1" x14ac:dyDescent="0.3"/>
  </sheetData>
  <dataConsolidate/>
  <mergeCells count="51">
    <mergeCell ref="D6:I6"/>
    <mergeCell ref="D35:E35"/>
    <mergeCell ref="D34:E34"/>
    <mergeCell ref="F34:G34"/>
    <mergeCell ref="H34:I34"/>
    <mergeCell ref="D31:E31"/>
    <mergeCell ref="F31:G31"/>
    <mergeCell ref="B27:I27"/>
    <mergeCell ref="B24:J24"/>
    <mergeCell ref="B25:J25"/>
    <mergeCell ref="B26:J26"/>
    <mergeCell ref="H31:I31"/>
    <mergeCell ref="F35:G35"/>
    <mergeCell ref="G7:I7"/>
    <mergeCell ref="B15:C15"/>
    <mergeCell ref="B16:C16"/>
    <mergeCell ref="K22:M22"/>
    <mergeCell ref="B22:I22"/>
    <mergeCell ref="B21:J21"/>
    <mergeCell ref="K7:M7"/>
    <mergeCell ref="B14:C14"/>
    <mergeCell ref="B10:C10"/>
    <mergeCell ref="B11:C11"/>
    <mergeCell ref="B12:C12"/>
    <mergeCell ref="B13:C13"/>
    <mergeCell ref="F38:G38"/>
    <mergeCell ref="D36:E36"/>
    <mergeCell ref="F36:G36"/>
    <mergeCell ref="A7:A8"/>
    <mergeCell ref="B7:C7"/>
    <mergeCell ref="B8:C8"/>
    <mergeCell ref="D7:F7"/>
    <mergeCell ref="B9:C9"/>
    <mergeCell ref="B17:C17"/>
    <mergeCell ref="B18:C18"/>
    <mergeCell ref="H36:I36"/>
    <mergeCell ref="A35:C35"/>
    <mergeCell ref="A37:C37"/>
    <mergeCell ref="A38:C38"/>
    <mergeCell ref="A22:A23"/>
    <mergeCell ref="B23:I23"/>
    <mergeCell ref="D30:E30"/>
    <mergeCell ref="F30:G30"/>
    <mergeCell ref="H30:I30"/>
    <mergeCell ref="H35:I35"/>
    <mergeCell ref="H37:I37"/>
    <mergeCell ref="A29:J29"/>
    <mergeCell ref="H38:I38"/>
    <mergeCell ref="D37:E37"/>
    <mergeCell ref="D38:E38"/>
    <mergeCell ref="F37:G37"/>
  </mergeCells>
  <dataValidations count="3">
    <dataValidation allowBlank="1" showInputMessage="1" showErrorMessage="1" prompt="please keep in mind that Diploma Students cannot be employed more than 50%!" sqref="G9:I18" xr:uid="{DAD36D9F-783B-4DD7-BA8A-687B46F4811E}"/>
    <dataValidation type="list" allowBlank="1" showInputMessage="1" showErrorMessage="1" sqref="B9:C18" xr:uid="{258936E3-1DB4-4429-BFD5-7121E06052E6}">
      <formula1>$P$8:$P$16</formula1>
    </dataValidation>
    <dataValidation type="list" allowBlank="1" showInputMessage="1" showErrorMessage="1" sqref="WVM983065 JA19:JA20 WLQ983065 WBU983065 VRY983065 VIC983065 UYG983065 UOK983065 UEO983065 TUS983065 TKW983065 TBA983065 SRE983065 SHI983065 RXM983065 RNQ983065 RDU983065 QTY983065 QKC983065 QAG983065 PQK983065 PGO983065 OWS983065 OMW983065 ODA983065 NTE983065 NJI983065 MZM983065 MPQ983065 MFU983065 LVY983065 LMC983065 LCG983065 KSK983065 KIO983065 JYS983065 JOW983065 JFA983065 IVE983065 ILI983065 IBM983065 HRQ983065 HHU983065 GXY983065 GOC983065 GEG983065 FUK983065 FKO983065 FAS983065 EQW983065 EHA983065 DXE983065 DNI983065 DDM983065 CTQ983065 CJU983065 BZY983065 BQC983065 BGG983065 AWK983065 AMO983065 ACS983065 SW983065 JA983065 B983065:C983065 WVM917529 WLQ917529 WBU917529 VRY917529 VIC917529 UYG917529 UOK917529 UEO917529 TUS917529 TKW917529 TBA917529 SRE917529 SHI917529 RXM917529 RNQ917529 RDU917529 QTY917529 QKC917529 QAG917529 PQK917529 PGO917529 OWS917529 OMW917529 ODA917529 NTE917529 NJI917529 MZM917529 MPQ917529 MFU917529 LVY917529 LMC917529 LCG917529 KSK917529 KIO917529 JYS917529 JOW917529 JFA917529 IVE917529 ILI917529 IBM917529 HRQ917529 HHU917529 GXY917529 GOC917529 GEG917529 FUK917529 FKO917529 FAS917529 EQW917529 EHA917529 DXE917529 DNI917529 DDM917529 CTQ917529 CJU917529 BZY917529 BQC917529 BGG917529 AWK917529 AMO917529 ACS917529 SW917529 JA917529 B917529:C917529 WVM851993 WLQ851993 WBU851993 VRY851993 VIC851993 UYG851993 UOK851993 UEO851993 TUS851993 TKW851993 TBA851993 SRE851993 SHI851993 RXM851993 RNQ851993 RDU851993 QTY851993 QKC851993 QAG851993 PQK851993 PGO851993 OWS851993 OMW851993 ODA851993 NTE851993 NJI851993 MZM851993 MPQ851993 MFU851993 LVY851993 LMC851993 LCG851993 KSK851993 KIO851993 JYS851993 JOW851993 JFA851993 IVE851993 ILI851993 IBM851993 HRQ851993 HHU851993 GXY851993 GOC851993 GEG851993 FUK851993 FKO851993 FAS851993 EQW851993 EHA851993 DXE851993 DNI851993 DDM851993 CTQ851993 CJU851993 BZY851993 BQC851993 BGG851993 AWK851993 AMO851993 ACS851993 SW851993 JA851993 B851993:C851993 WVM786457 WLQ786457 WBU786457 VRY786457 VIC786457 UYG786457 UOK786457 UEO786457 TUS786457 TKW786457 TBA786457 SRE786457 SHI786457 RXM786457 RNQ786457 RDU786457 QTY786457 QKC786457 QAG786457 PQK786457 PGO786457 OWS786457 OMW786457 ODA786457 NTE786457 NJI786457 MZM786457 MPQ786457 MFU786457 LVY786457 LMC786457 LCG786457 KSK786457 KIO786457 JYS786457 JOW786457 JFA786457 IVE786457 ILI786457 IBM786457 HRQ786457 HHU786457 GXY786457 GOC786457 GEG786457 FUK786457 FKO786457 FAS786457 EQW786457 EHA786457 DXE786457 DNI786457 DDM786457 CTQ786457 CJU786457 BZY786457 BQC786457 BGG786457 AWK786457 AMO786457 ACS786457 SW786457 JA786457 B786457:C786457 WVM720921 WLQ720921 WBU720921 VRY720921 VIC720921 UYG720921 UOK720921 UEO720921 TUS720921 TKW720921 TBA720921 SRE720921 SHI720921 RXM720921 RNQ720921 RDU720921 QTY720921 QKC720921 QAG720921 PQK720921 PGO720921 OWS720921 OMW720921 ODA720921 NTE720921 NJI720921 MZM720921 MPQ720921 MFU720921 LVY720921 LMC720921 LCG720921 KSK720921 KIO720921 JYS720921 JOW720921 JFA720921 IVE720921 ILI720921 IBM720921 HRQ720921 HHU720921 GXY720921 GOC720921 GEG720921 FUK720921 FKO720921 FAS720921 EQW720921 EHA720921 DXE720921 DNI720921 DDM720921 CTQ720921 CJU720921 BZY720921 BQC720921 BGG720921 AWK720921 AMO720921 ACS720921 SW720921 JA720921 B720921:C720921 WVM655385 WLQ655385 WBU655385 VRY655385 VIC655385 UYG655385 UOK655385 UEO655385 TUS655385 TKW655385 TBA655385 SRE655385 SHI655385 RXM655385 RNQ655385 RDU655385 QTY655385 QKC655385 QAG655385 PQK655385 PGO655385 OWS655385 OMW655385 ODA655385 NTE655385 NJI655385 MZM655385 MPQ655385 MFU655385 LVY655385 LMC655385 LCG655385 KSK655385 KIO655385 JYS655385 JOW655385 JFA655385 IVE655385 ILI655385 IBM655385 HRQ655385 HHU655385 GXY655385 GOC655385 GEG655385 FUK655385 FKO655385 FAS655385 EQW655385 EHA655385 DXE655385 DNI655385 DDM655385 CTQ655385 CJU655385 BZY655385 BQC655385 BGG655385 AWK655385 AMO655385 ACS655385 SW655385 JA655385 B655385:C655385 WVM589849 WLQ589849 WBU589849 VRY589849 VIC589849 UYG589849 UOK589849 UEO589849 TUS589849 TKW589849 TBA589849 SRE589849 SHI589849 RXM589849 RNQ589849 RDU589849 QTY589849 QKC589849 QAG589849 PQK589849 PGO589849 OWS589849 OMW589849 ODA589849 NTE589849 NJI589849 MZM589849 MPQ589849 MFU589849 LVY589849 LMC589849 LCG589849 KSK589849 KIO589849 JYS589849 JOW589849 JFA589849 IVE589849 ILI589849 IBM589849 HRQ589849 HHU589849 GXY589849 GOC589849 GEG589849 FUK589849 FKO589849 FAS589849 EQW589849 EHA589849 DXE589849 DNI589849 DDM589849 CTQ589849 CJU589849 BZY589849 BQC589849 BGG589849 AWK589849 AMO589849 ACS589849 SW589849 JA589849 B589849:C589849 WVM524313 WLQ524313 WBU524313 VRY524313 VIC524313 UYG524313 UOK524313 UEO524313 TUS524313 TKW524313 TBA524313 SRE524313 SHI524313 RXM524313 RNQ524313 RDU524313 QTY524313 QKC524313 QAG524313 PQK524313 PGO524313 OWS524313 OMW524313 ODA524313 NTE524313 NJI524313 MZM524313 MPQ524313 MFU524313 LVY524313 LMC524313 LCG524313 KSK524313 KIO524313 JYS524313 JOW524313 JFA524313 IVE524313 ILI524313 IBM524313 HRQ524313 HHU524313 GXY524313 GOC524313 GEG524313 FUK524313 FKO524313 FAS524313 EQW524313 EHA524313 DXE524313 DNI524313 DDM524313 CTQ524313 CJU524313 BZY524313 BQC524313 BGG524313 AWK524313 AMO524313 ACS524313 SW524313 JA524313 B524313:C524313 WVM458777 WLQ458777 WBU458777 VRY458777 VIC458777 UYG458777 UOK458777 UEO458777 TUS458777 TKW458777 TBA458777 SRE458777 SHI458777 RXM458777 RNQ458777 RDU458777 QTY458777 QKC458777 QAG458777 PQK458777 PGO458777 OWS458777 OMW458777 ODA458777 NTE458777 NJI458777 MZM458777 MPQ458777 MFU458777 LVY458777 LMC458777 LCG458777 KSK458777 KIO458777 JYS458777 JOW458777 JFA458777 IVE458777 ILI458777 IBM458777 HRQ458777 HHU458777 GXY458777 GOC458777 GEG458777 FUK458777 FKO458777 FAS458777 EQW458777 EHA458777 DXE458777 DNI458777 DDM458777 CTQ458777 CJU458777 BZY458777 BQC458777 BGG458777 AWK458777 AMO458777 ACS458777 SW458777 JA458777 B458777:C458777 WVM393241 WLQ393241 WBU393241 VRY393241 VIC393241 UYG393241 UOK393241 UEO393241 TUS393241 TKW393241 TBA393241 SRE393241 SHI393241 RXM393241 RNQ393241 RDU393241 QTY393241 QKC393241 QAG393241 PQK393241 PGO393241 OWS393241 OMW393241 ODA393241 NTE393241 NJI393241 MZM393241 MPQ393241 MFU393241 LVY393241 LMC393241 LCG393241 KSK393241 KIO393241 JYS393241 JOW393241 JFA393241 IVE393241 ILI393241 IBM393241 HRQ393241 HHU393241 GXY393241 GOC393241 GEG393241 FUK393241 FKO393241 FAS393241 EQW393241 EHA393241 DXE393241 DNI393241 DDM393241 CTQ393241 CJU393241 BZY393241 BQC393241 BGG393241 AWK393241 AMO393241 ACS393241 SW393241 JA393241 B393241:C393241 WVM327705 WLQ327705 WBU327705 VRY327705 VIC327705 UYG327705 UOK327705 UEO327705 TUS327705 TKW327705 TBA327705 SRE327705 SHI327705 RXM327705 RNQ327705 RDU327705 QTY327705 QKC327705 QAG327705 PQK327705 PGO327705 OWS327705 OMW327705 ODA327705 NTE327705 NJI327705 MZM327705 MPQ327705 MFU327705 LVY327705 LMC327705 LCG327705 KSK327705 KIO327705 JYS327705 JOW327705 JFA327705 IVE327705 ILI327705 IBM327705 HRQ327705 HHU327705 GXY327705 GOC327705 GEG327705 FUK327705 FKO327705 FAS327705 EQW327705 EHA327705 DXE327705 DNI327705 DDM327705 CTQ327705 CJU327705 BZY327705 BQC327705 BGG327705 AWK327705 AMO327705 ACS327705 SW327705 JA327705 B327705:C327705 WVM262169 WLQ262169 WBU262169 VRY262169 VIC262169 UYG262169 UOK262169 UEO262169 TUS262169 TKW262169 TBA262169 SRE262169 SHI262169 RXM262169 RNQ262169 RDU262169 QTY262169 QKC262169 QAG262169 PQK262169 PGO262169 OWS262169 OMW262169 ODA262169 NTE262169 NJI262169 MZM262169 MPQ262169 MFU262169 LVY262169 LMC262169 LCG262169 KSK262169 KIO262169 JYS262169 JOW262169 JFA262169 IVE262169 ILI262169 IBM262169 HRQ262169 HHU262169 GXY262169 GOC262169 GEG262169 FUK262169 FKO262169 FAS262169 EQW262169 EHA262169 DXE262169 DNI262169 DDM262169 CTQ262169 CJU262169 BZY262169 BQC262169 BGG262169 AWK262169 AMO262169 ACS262169 SW262169 JA262169 B262169:C262169 WVM196633 WLQ196633 WBU196633 VRY196633 VIC196633 UYG196633 UOK196633 UEO196633 TUS196633 TKW196633 TBA196633 SRE196633 SHI196633 RXM196633 RNQ196633 RDU196633 QTY196633 QKC196633 QAG196633 PQK196633 PGO196633 OWS196633 OMW196633 ODA196633 NTE196633 NJI196633 MZM196633 MPQ196633 MFU196633 LVY196633 LMC196633 LCG196633 KSK196633 KIO196633 JYS196633 JOW196633 JFA196633 IVE196633 ILI196633 IBM196633 HRQ196633 HHU196633 GXY196633 GOC196633 GEG196633 FUK196633 FKO196633 FAS196633 EQW196633 EHA196633 DXE196633 DNI196633 DDM196633 CTQ196633 CJU196633 BZY196633 BQC196633 BGG196633 AWK196633 AMO196633 ACS196633 SW196633 JA196633 B196633:C196633 WVM131097 WLQ131097 WBU131097 VRY131097 VIC131097 UYG131097 UOK131097 UEO131097 TUS131097 TKW131097 TBA131097 SRE131097 SHI131097 RXM131097 RNQ131097 RDU131097 QTY131097 QKC131097 QAG131097 PQK131097 PGO131097 OWS131097 OMW131097 ODA131097 NTE131097 NJI131097 MZM131097 MPQ131097 MFU131097 LVY131097 LMC131097 LCG131097 KSK131097 KIO131097 JYS131097 JOW131097 JFA131097 IVE131097 ILI131097 IBM131097 HRQ131097 HHU131097 GXY131097 GOC131097 GEG131097 FUK131097 FKO131097 FAS131097 EQW131097 EHA131097 DXE131097 DNI131097 DDM131097 CTQ131097 CJU131097 BZY131097 BQC131097 BGG131097 AWK131097 AMO131097 ACS131097 SW131097 JA131097 B131097:C131097 WVM65561 WLQ65561 WBU65561 VRY65561 VIC65561 UYG65561 UOK65561 UEO65561 TUS65561 TKW65561 TBA65561 SRE65561 SHI65561 RXM65561 RNQ65561 RDU65561 QTY65561 QKC65561 QAG65561 PQK65561 PGO65561 OWS65561 OMW65561 ODA65561 NTE65561 NJI65561 MZM65561 MPQ65561 MFU65561 LVY65561 LMC65561 LCG65561 KSK65561 KIO65561 JYS65561 JOW65561 JFA65561 IVE65561 ILI65561 IBM65561 HRQ65561 HHU65561 GXY65561 GOC65561 GEG65561 FUK65561 FKO65561 FAS65561 EQW65561 EHA65561 DXE65561 DNI65561 DDM65561 CTQ65561 CJU65561 BZY65561 BQC65561 BGG65561 AWK65561 AMO65561 ACS65561 SW65561 JA65561 B65561:C65561 WVK27 WLO27 WBS27 VRW27 VIA27 UYE27 UOI27 UEM27 TUQ27 TKU27 TAY27 SRC27 SHG27 RXK27 RNO27 RDS27 QTW27 QKA27 QAE27 PQI27 PGM27 OWQ27 OMU27 OCY27 NTC27 NJG27 MZK27 MPO27 MFS27 LVW27 LMA27 LCE27 KSI27 KIM27 JYQ27 JOU27 JEY27 IVC27 ILG27 IBK27 HRO27 HHS27 GXW27 GOA27 GEE27 FUI27 FKM27 FAQ27 EQU27 EGY27 DXC27 DNG27 DDK27 CTO27 CJS27 BZW27 BQA27 BGE27 AWI27 AMM27 ACQ27 SU27 IY27 IY9:IY18 WVM983044:WVM983055 WLQ983044:WLQ983055 WBU983044:WBU983055 VRY983044:VRY983055 VIC983044:VIC983055 UYG983044:UYG983055 UOK983044:UOK983055 UEO983044:UEO983055 TUS983044:TUS983055 TKW983044:TKW983055 TBA983044:TBA983055 SRE983044:SRE983055 SHI983044:SHI983055 RXM983044:RXM983055 RNQ983044:RNQ983055 RDU983044:RDU983055 QTY983044:QTY983055 QKC983044:QKC983055 QAG983044:QAG983055 PQK983044:PQK983055 PGO983044:PGO983055 OWS983044:OWS983055 OMW983044:OMW983055 ODA983044:ODA983055 NTE983044:NTE983055 NJI983044:NJI983055 MZM983044:MZM983055 MPQ983044:MPQ983055 MFU983044:MFU983055 LVY983044:LVY983055 LMC983044:LMC983055 LCG983044:LCG983055 KSK983044:KSK983055 KIO983044:KIO983055 JYS983044:JYS983055 JOW983044:JOW983055 JFA983044:JFA983055 IVE983044:IVE983055 ILI983044:ILI983055 IBM983044:IBM983055 HRQ983044:HRQ983055 HHU983044:HHU983055 GXY983044:GXY983055 GOC983044:GOC983055 GEG983044:GEG983055 FUK983044:FUK983055 FKO983044:FKO983055 FAS983044:FAS983055 EQW983044:EQW983055 EHA983044:EHA983055 DXE983044:DXE983055 DNI983044:DNI983055 DDM983044:DDM983055 CTQ983044:CTQ983055 CJU983044:CJU983055 BZY983044:BZY983055 BQC983044:BQC983055 BGG983044:BGG983055 AWK983044:AWK983055 AMO983044:AMO983055 ACS983044:ACS983055 SW983044:SW983055 JA983044:JA983055 B983044:C983055 WVM917508:WVM917519 WLQ917508:WLQ917519 WBU917508:WBU917519 VRY917508:VRY917519 VIC917508:VIC917519 UYG917508:UYG917519 UOK917508:UOK917519 UEO917508:UEO917519 TUS917508:TUS917519 TKW917508:TKW917519 TBA917508:TBA917519 SRE917508:SRE917519 SHI917508:SHI917519 RXM917508:RXM917519 RNQ917508:RNQ917519 RDU917508:RDU917519 QTY917508:QTY917519 QKC917508:QKC917519 QAG917508:QAG917519 PQK917508:PQK917519 PGO917508:PGO917519 OWS917508:OWS917519 OMW917508:OMW917519 ODA917508:ODA917519 NTE917508:NTE917519 NJI917508:NJI917519 MZM917508:MZM917519 MPQ917508:MPQ917519 MFU917508:MFU917519 LVY917508:LVY917519 LMC917508:LMC917519 LCG917508:LCG917519 KSK917508:KSK917519 KIO917508:KIO917519 JYS917508:JYS917519 JOW917508:JOW917519 JFA917508:JFA917519 IVE917508:IVE917519 ILI917508:ILI917519 IBM917508:IBM917519 HRQ917508:HRQ917519 HHU917508:HHU917519 GXY917508:GXY917519 GOC917508:GOC917519 GEG917508:GEG917519 FUK917508:FUK917519 FKO917508:FKO917519 FAS917508:FAS917519 EQW917508:EQW917519 EHA917508:EHA917519 DXE917508:DXE917519 DNI917508:DNI917519 DDM917508:DDM917519 CTQ917508:CTQ917519 CJU917508:CJU917519 BZY917508:BZY917519 BQC917508:BQC917519 BGG917508:BGG917519 AWK917508:AWK917519 AMO917508:AMO917519 ACS917508:ACS917519 SW917508:SW917519 JA917508:JA917519 B917508:C917519 WVM851972:WVM851983 WLQ851972:WLQ851983 WBU851972:WBU851983 VRY851972:VRY851983 VIC851972:VIC851983 UYG851972:UYG851983 UOK851972:UOK851983 UEO851972:UEO851983 TUS851972:TUS851983 TKW851972:TKW851983 TBA851972:TBA851983 SRE851972:SRE851983 SHI851972:SHI851983 RXM851972:RXM851983 RNQ851972:RNQ851983 RDU851972:RDU851983 QTY851972:QTY851983 QKC851972:QKC851983 QAG851972:QAG851983 PQK851972:PQK851983 PGO851972:PGO851983 OWS851972:OWS851983 OMW851972:OMW851983 ODA851972:ODA851983 NTE851972:NTE851983 NJI851972:NJI851983 MZM851972:MZM851983 MPQ851972:MPQ851983 MFU851972:MFU851983 LVY851972:LVY851983 LMC851972:LMC851983 LCG851972:LCG851983 KSK851972:KSK851983 KIO851972:KIO851983 JYS851972:JYS851983 JOW851972:JOW851983 JFA851972:JFA851983 IVE851972:IVE851983 ILI851972:ILI851983 IBM851972:IBM851983 HRQ851972:HRQ851983 HHU851972:HHU851983 GXY851972:GXY851983 GOC851972:GOC851983 GEG851972:GEG851983 FUK851972:FUK851983 FKO851972:FKO851983 FAS851972:FAS851983 EQW851972:EQW851983 EHA851972:EHA851983 DXE851972:DXE851983 DNI851972:DNI851983 DDM851972:DDM851983 CTQ851972:CTQ851983 CJU851972:CJU851983 BZY851972:BZY851983 BQC851972:BQC851983 BGG851972:BGG851983 AWK851972:AWK851983 AMO851972:AMO851983 ACS851972:ACS851983 SW851972:SW851983 JA851972:JA851983 B851972:C851983 WVM786436:WVM786447 WLQ786436:WLQ786447 WBU786436:WBU786447 VRY786436:VRY786447 VIC786436:VIC786447 UYG786436:UYG786447 UOK786436:UOK786447 UEO786436:UEO786447 TUS786436:TUS786447 TKW786436:TKW786447 TBA786436:TBA786447 SRE786436:SRE786447 SHI786436:SHI786447 RXM786436:RXM786447 RNQ786436:RNQ786447 RDU786436:RDU786447 QTY786436:QTY786447 QKC786436:QKC786447 QAG786436:QAG786447 PQK786436:PQK786447 PGO786436:PGO786447 OWS786436:OWS786447 OMW786436:OMW786447 ODA786436:ODA786447 NTE786436:NTE786447 NJI786436:NJI786447 MZM786436:MZM786447 MPQ786436:MPQ786447 MFU786436:MFU786447 LVY786436:LVY786447 LMC786436:LMC786447 LCG786436:LCG786447 KSK786436:KSK786447 KIO786436:KIO786447 JYS786436:JYS786447 JOW786436:JOW786447 JFA786436:JFA786447 IVE786436:IVE786447 ILI786436:ILI786447 IBM786436:IBM786447 HRQ786436:HRQ786447 HHU786436:HHU786447 GXY786436:GXY786447 GOC786436:GOC786447 GEG786436:GEG786447 FUK786436:FUK786447 FKO786436:FKO786447 FAS786436:FAS786447 EQW786436:EQW786447 EHA786436:EHA786447 DXE786436:DXE786447 DNI786436:DNI786447 DDM786436:DDM786447 CTQ786436:CTQ786447 CJU786436:CJU786447 BZY786436:BZY786447 BQC786436:BQC786447 BGG786436:BGG786447 AWK786436:AWK786447 AMO786436:AMO786447 ACS786436:ACS786447 SW786436:SW786447 JA786436:JA786447 B786436:C786447 WVM720900:WVM720911 WLQ720900:WLQ720911 WBU720900:WBU720911 VRY720900:VRY720911 VIC720900:VIC720911 UYG720900:UYG720911 UOK720900:UOK720911 UEO720900:UEO720911 TUS720900:TUS720911 TKW720900:TKW720911 TBA720900:TBA720911 SRE720900:SRE720911 SHI720900:SHI720911 RXM720900:RXM720911 RNQ720900:RNQ720911 RDU720900:RDU720911 QTY720900:QTY720911 QKC720900:QKC720911 QAG720900:QAG720911 PQK720900:PQK720911 PGO720900:PGO720911 OWS720900:OWS720911 OMW720900:OMW720911 ODA720900:ODA720911 NTE720900:NTE720911 NJI720900:NJI720911 MZM720900:MZM720911 MPQ720900:MPQ720911 MFU720900:MFU720911 LVY720900:LVY720911 LMC720900:LMC720911 LCG720900:LCG720911 KSK720900:KSK720911 KIO720900:KIO720911 JYS720900:JYS720911 JOW720900:JOW720911 JFA720900:JFA720911 IVE720900:IVE720911 ILI720900:ILI720911 IBM720900:IBM720911 HRQ720900:HRQ720911 HHU720900:HHU720911 GXY720900:GXY720911 GOC720900:GOC720911 GEG720900:GEG720911 FUK720900:FUK720911 FKO720900:FKO720911 FAS720900:FAS720911 EQW720900:EQW720911 EHA720900:EHA720911 DXE720900:DXE720911 DNI720900:DNI720911 DDM720900:DDM720911 CTQ720900:CTQ720911 CJU720900:CJU720911 BZY720900:BZY720911 BQC720900:BQC720911 BGG720900:BGG720911 AWK720900:AWK720911 AMO720900:AMO720911 ACS720900:ACS720911 SW720900:SW720911 JA720900:JA720911 B720900:C720911 WVM655364:WVM655375 WLQ655364:WLQ655375 WBU655364:WBU655375 VRY655364:VRY655375 VIC655364:VIC655375 UYG655364:UYG655375 UOK655364:UOK655375 UEO655364:UEO655375 TUS655364:TUS655375 TKW655364:TKW655375 TBA655364:TBA655375 SRE655364:SRE655375 SHI655364:SHI655375 RXM655364:RXM655375 RNQ655364:RNQ655375 RDU655364:RDU655375 QTY655364:QTY655375 QKC655364:QKC655375 QAG655364:QAG655375 PQK655364:PQK655375 PGO655364:PGO655375 OWS655364:OWS655375 OMW655364:OMW655375 ODA655364:ODA655375 NTE655364:NTE655375 NJI655364:NJI655375 MZM655364:MZM655375 MPQ655364:MPQ655375 MFU655364:MFU655375 LVY655364:LVY655375 LMC655364:LMC655375 LCG655364:LCG655375 KSK655364:KSK655375 KIO655364:KIO655375 JYS655364:JYS655375 JOW655364:JOW655375 JFA655364:JFA655375 IVE655364:IVE655375 ILI655364:ILI655375 IBM655364:IBM655375 HRQ655364:HRQ655375 HHU655364:HHU655375 GXY655364:GXY655375 GOC655364:GOC655375 GEG655364:GEG655375 FUK655364:FUK655375 FKO655364:FKO655375 FAS655364:FAS655375 EQW655364:EQW655375 EHA655364:EHA655375 DXE655364:DXE655375 DNI655364:DNI655375 DDM655364:DDM655375 CTQ655364:CTQ655375 CJU655364:CJU655375 BZY655364:BZY655375 BQC655364:BQC655375 BGG655364:BGG655375 AWK655364:AWK655375 AMO655364:AMO655375 ACS655364:ACS655375 SW655364:SW655375 JA655364:JA655375 B655364:C655375 WVM589828:WVM589839 WLQ589828:WLQ589839 WBU589828:WBU589839 VRY589828:VRY589839 VIC589828:VIC589839 UYG589828:UYG589839 UOK589828:UOK589839 UEO589828:UEO589839 TUS589828:TUS589839 TKW589828:TKW589839 TBA589828:TBA589839 SRE589828:SRE589839 SHI589828:SHI589839 RXM589828:RXM589839 RNQ589828:RNQ589839 RDU589828:RDU589839 QTY589828:QTY589839 QKC589828:QKC589839 QAG589828:QAG589839 PQK589828:PQK589839 PGO589828:PGO589839 OWS589828:OWS589839 OMW589828:OMW589839 ODA589828:ODA589839 NTE589828:NTE589839 NJI589828:NJI589839 MZM589828:MZM589839 MPQ589828:MPQ589839 MFU589828:MFU589839 LVY589828:LVY589839 LMC589828:LMC589839 LCG589828:LCG589839 KSK589828:KSK589839 KIO589828:KIO589839 JYS589828:JYS589839 JOW589828:JOW589839 JFA589828:JFA589839 IVE589828:IVE589839 ILI589828:ILI589839 IBM589828:IBM589839 HRQ589828:HRQ589839 HHU589828:HHU589839 GXY589828:GXY589839 GOC589828:GOC589839 GEG589828:GEG589839 FUK589828:FUK589839 FKO589828:FKO589839 FAS589828:FAS589839 EQW589828:EQW589839 EHA589828:EHA589839 DXE589828:DXE589839 DNI589828:DNI589839 DDM589828:DDM589839 CTQ589828:CTQ589839 CJU589828:CJU589839 BZY589828:BZY589839 BQC589828:BQC589839 BGG589828:BGG589839 AWK589828:AWK589839 AMO589828:AMO589839 ACS589828:ACS589839 SW589828:SW589839 JA589828:JA589839 B589828:C589839 WVM524292:WVM524303 WLQ524292:WLQ524303 WBU524292:WBU524303 VRY524292:VRY524303 VIC524292:VIC524303 UYG524292:UYG524303 UOK524292:UOK524303 UEO524292:UEO524303 TUS524292:TUS524303 TKW524292:TKW524303 TBA524292:TBA524303 SRE524292:SRE524303 SHI524292:SHI524303 RXM524292:RXM524303 RNQ524292:RNQ524303 RDU524292:RDU524303 QTY524292:QTY524303 QKC524292:QKC524303 QAG524292:QAG524303 PQK524292:PQK524303 PGO524292:PGO524303 OWS524292:OWS524303 OMW524292:OMW524303 ODA524292:ODA524303 NTE524292:NTE524303 NJI524292:NJI524303 MZM524292:MZM524303 MPQ524292:MPQ524303 MFU524292:MFU524303 LVY524292:LVY524303 LMC524292:LMC524303 LCG524292:LCG524303 KSK524292:KSK524303 KIO524292:KIO524303 JYS524292:JYS524303 JOW524292:JOW524303 JFA524292:JFA524303 IVE524292:IVE524303 ILI524292:ILI524303 IBM524292:IBM524303 HRQ524292:HRQ524303 HHU524292:HHU524303 GXY524292:GXY524303 GOC524292:GOC524303 GEG524292:GEG524303 FUK524292:FUK524303 FKO524292:FKO524303 FAS524292:FAS524303 EQW524292:EQW524303 EHA524292:EHA524303 DXE524292:DXE524303 DNI524292:DNI524303 DDM524292:DDM524303 CTQ524292:CTQ524303 CJU524292:CJU524303 BZY524292:BZY524303 BQC524292:BQC524303 BGG524292:BGG524303 AWK524292:AWK524303 AMO524292:AMO524303 ACS524292:ACS524303 SW524292:SW524303 JA524292:JA524303 B524292:C524303 WVM458756:WVM458767 WLQ458756:WLQ458767 WBU458756:WBU458767 VRY458756:VRY458767 VIC458756:VIC458767 UYG458756:UYG458767 UOK458756:UOK458767 UEO458756:UEO458767 TUS458756:TUS458767 TKW458756:TKW458767 TBA458756:TBA458767 SRE458756:SRE458767 SHI458756:SHI458767 RXM458756:RXM458767 RNQ458756:RNQ458767 RDU458756:RDU458767 QTY458756:QTY458767 QKC458756:QKC458767 QAG458756:QAG458767 PQK458756:PQK458767 PGO458756:PGO458767 OWS458756:OWS458767 OMW458756:OMW458767 ODA458756:ODA458767 NTE458756:NTE458767 NJI458756:NJI458767 MZM458756:MZM458767 MPQ458756:MPQ458767 MFU458756:MFU458767 LVY458756:LVY458767 LMC458756:LMC458767 LCG458756:LCG458767 KSK458756:KSK458767 KIO458756:KIO458767 JYS458756:JYS458767 JOW458756:JOW458767 JFA458756:JFA458767 IVE458756:IVE458767 ILI458756:ILI458767 IBM458756:IBM458767 HRQ458756:HRQ458767 HHU458756:HHU458767 GXY458756:GXY458767 GOC458756:GOC458767 GEG458756:GEG458767 FUK458756:FUK458767 FKO458756:FKO458767 FAS458756:FAS458767 EQW458756:EQW458767 EHA458756:EHA458767 DXE458756:DXE458767 DNI458756:DNI458767 DDM458756:DDM458767 CTQ458756:CTQ458767 CJU458756:CJU458767 BZY458756:BZY458767 BQC458756:BQC458767 BGG458756:BGG458767 AWK458756:AWK458767 AMO458756:AMO458767 ACS458756:ACS458767 SW458756:SW458767 JA458756:JA458767 B458756:C458767 WVM393220:WVM393231 WLQ393220:WLQ393231 WBU393220:WBU393231 VRY393220:VRY393231 VIC393220:VIC393231 UYG393220:UYG393231 UOK393220:UOK393231 UEO393220:UEO393231 TUS393220:TUS393231 TKW393220:TKW393231 TBA393220:TBA393231 SRE393220:SRE393231 SHI393220:SHI393231 RXM393220:RXM393231 RNQ393220:RNQ393231 RDU393220:RDU393231 QTY393220:QTY393231 QKC393220:QKC393231 QAG393220:QAG393231 PQK393220:PQK393231 PGO393220:PGO393231 OWS393220:OWS393231 OMW393220:OMW393231 ODA393220:ODA393231 NTE393220:NTE393231 NJI393220:NJI393231 MZM393220:MZM393231 MPQ393220:MPQ393231 MFU393220:MFU393231 LVY393220:LVY393231 LMC393220:LMC393231 LCG393220:LCG393231 KSK393220:KSK393231 KIO393220:KIO393231 JYS393220:JYS393231 JOW393220:JOW393231 JFA393220:JFA393231 IVE393220:IVE393231 ILI393220:ILI393231 IBM393220:IBM393231 HRQ393220:HRQ393231 HHU393220:HHU393231 GXY393220:GXY393231 GOC393220:GOC393231 GEG393220:GEG393231 FUK393220:FUK393231 FKO393220:FKO393231 FAS393220:FAS393231 EQW393220:EQW393231 EHA393220:EHA393231 DXE393220:DXE393231 DNI393220:DNI393231 DDM393220:DDM393231 CTQ393220:CTQ393231 CJU393220:CJU393231 BZY393220:BZY393231 BQC393220:BQC393231 BGG393220:BGG393231 AWK393220:AWK393231 AMO393220:AMO393231 ACS393220:ACS393231 SW393220:SW393231 JA393220:JA393231 B393220:C393231 WVM327684:WVM327695 WLQ327684:WLQ327695 WBU327684:WBU327695 VRY327684:VRY327695 VIC327684:VIC327695 UYG327684:UYG327695 UOK327684:UOK327695 UEO327684:UEO327695 TUS327684:TUS327695 TKW327684:TKW327695 TBA327684:TBA327695 SRE327684:SRE327695 SHI327684:SHI327695 RXM327684:RXM327695 RNQ327684:RNQ327695 RDU327684:RDU327695 QTY327684:QTY327695 QKC327684:QKC327695 QAG327684:QAG327695 PQK327684:PQK327695 PGO327684:PGO327695 OWS327684:OWS327695 OMW327684:OMW327695 ODA327684:ODA327695 NTE327684:NTE327695 NJI327684:NJI327695 MZM327684:MZM327695 MPQ327684:MPQ327695 MFU327684:MFU327695 LVY327684:LVY327695 LMC327684:LMC327695 LCG327684:LCG327695 KSK327684:KSK327695 KIO327684:KIO327695 JYS327684:JYS327695 JOW327684:JOW327695 JFA327684:JFA327695 IVE327684:IVE327695 ILI327684:ILI327695 IBM327684:IBM327695 HRQ327684:HRQ327695 HHU327684:HHU327695 GXY327684:GXY327695 GOC327684:GOC327695 GEG327684:GEG327695 FUK327684:FUK327695 FKO327684:FKO327695 FAS327684:FAS327695 EQW327684:EQW327695 EHA327684:EHA327695 DXE327684:DXE327695 DNI327684:DNI327695 DDM327684:DDM327695 CTQ327684:CTQ327695 CJU327684:CJU327695 BZY327684:BZY327695 BQC327684:BQC327695 BGG327684:BGG327695 AWK327684:AWK327695 AMO327684:AMO327695 ACS327684:ACS327695 SW327684:SW327695 JA327684:JA327695 B327684:C327695 WVM262148:WVM262159 WLQ262148:WLQ262159 WBU262148:WBU262159 VRY262148:VRY262159 VIC262148:VIC262159 UYG262148:UYG262159 UOK262148:UOK262159 UEO262148:UEO262159 TUS262148:TUS262159 TKW262148:TKW262159 TBA262148:TBA262159 SRE262148:SRE262159 SHI262148:SHI262159 RXM262148:RXM262159 RNQ262148:RNQ262159 RDU262148:RDU262159 QTY262148:QTY262159 QKC262148:QKC262159 QAG262148:QAG262159 PQK262148:PQK262159 PGO262148:PGO262159 OWS262148:OWS262159 OMW262148:OMW262159 ODA262148:ODA262159 NTE262148:NTE262159 NJI262148:NJI262159 MZM262148:MZM262159 MPQ262148:MPQ262159 MFU262148:MFU262159 LVY262148:LVY262159 LMC262148:LMC262159 LCG262148:LCG262159 KSK262148:KSK262159 KIO262148:KIO262159 JYS262148:JYS262159 JOW262148:JOW262159 JFA262148:JFA262159 IVE262148:IVE262159 ILI262148:ILI262159 IBM262148:IBM262159 HRQ262148:HRQ262159 HHU262148:HHU262159 GXY262148:GXY262159 GOC262148:GOC262159 GEG262148:GEG262159 FUK262148:FUK262159 FKO262148:FKO262159 FAS262148:FAS262159 EQW262148:EQW262159 EHA262148:EHA262159 DXE262148:DXE262159 DNI262148:DNI262159 DDM262148:DDM262159 CTQ262148:CTQ262159 CJU262148:CJU262159 BZY262148:BZY262159 BQC262148:BQC262159 BGG262148:BGG262159 AWK262148:AWK262159 AMO262148:AMO262159 ACS262148:ACS262159 SW262148:SW262159 JA262148:JA262159 B262148:C262159 WVM196612:WVM196623 WLQ196612:WLQ196623 WBU196612:WBU196623 VRY196612:VRY196623 VIC196612:VIC196623 UYG196612:UYG196623 UOK196612:UOK196623 UEO196612:UEO196623 TUS196612:TUS196623 TKW196612:TKW196623 TBA196612:TBA196623 SRE196612:SRE196623 SHI196612:SHI196623 RXM196612:RXM196623 RNQ196612:RNQ196623 RDU196612:RDU196623 QTY196612:QTY196623 QKC196612:QKC196623 QAG196612:QAG196623 PQK196612:PQK196623 PGO196612:PGO196623 OWS196612:OWS196623 OMW196612:OMW196623 ODA196612:ODA196623 NTE196612:NTE196623 NJI196612:NJI196623 MZM196612:MZM196623 MPQ196612:MPQ196623 MFU196612:MFU196623 LVY196612:LVY196623 LMC196612:LMC196623 LCG196612:LCG196623 KSK196612:KSK196623 KIO196612:KIO196623 JYS196612:JYS196623 JOW196612:JOW196623 JFA196612:JFA196623 IVE196612:IVE196623 ILI196612:ILI196623 IBM196612:IBM196623 HRQ196612:HRQ196623 HHU196612:HHU196623 GXY196612:GXY196623 GOC196612:GOC196623 GEG196612:GEG196623 FUK196612:FUK196623 FKO196612:FKO196623 FAS196612:FAS196623 EQW196612:EQW196623 EHA196612:EHA196623 DXE196612:DXE196623 DNI196612:DNI196623 DDM196612:DDM196623 CTQ196612:CTQ196623 CJU196612:CJU196623 BZY196612:BZY196623 BQC196612:BQC196623 BGG196612:BGG196623 AWK196612:AWK196623 AMO196612:AMO196623 ACS196612:ACS196623 SW196612:SW196623 JA196612:JA196623 B196612:C196623 WVM131076:WVM131087 WLQ131076:WLQ131087 WBU131076:WBU131087 VRY131076:VRY131087 VIC131076:VIC131087 UYG131076:UYG131087 UOK131076:UOK131087 UEO131076:UEO131087 TUS131076:TUS131087 TKW131076:TKW131087 TBA131076:TBA131087 SRE131076:SRE131087 SHI131076:SHI131087 RXM131076:RXM131087 RNQ131076:RNQ131087 RDU131076:RDU131087 QTY131076:QTY131087 QKC131076:QKC131087 QAG131076:QAG131087 PQK131076:PQK131087 PGO131076:PGO131087 OWS131076:OWS131087 OMW131076:OMW131087 ODA131076:ODA131087 NTE131076:NTE131087 NJI131076:NJI131087 MZM131076:MZM131087 MPQ131076:MPQ131087 MFU131076:MFU131087 LVY131076:LVY131087 LMC131076:LMC131087 LCG131076:LCG131087 KSK131076:KSK131087 KIO131076:KIO131087 JYS131076:JYS131087 JOW131076:JOW131087 JFA131076:JFA131087 IVE131076:IVE131087 ILI131076:ILI131087 IBM131076:IBM131087 HRQ131076:HRQ131087 HHU131076:HHU131087 GXY131076:GXY131087 GOC131076:GOC131087 GEG131076:GEG131087 FUK131076:FUK131087 FKO131076:FKO131087 FAS131076:FAS131087 EQW131076:EQW131087 EHA131076:EHA131087 DXE131076:DXE131087 DNI131076:DNI131087 DDM131076:DDM131087 CTQ131076:CTQ131087 CJU131076:CJU131087 BZY131076:BZY131087 BQC131076:BQC131087 BGG131076:BGG131087 AWK131076:AWK131087 AMO131076:AMO131087 ACS131076:ACS131087 SW131076:SW131087 JA131076:JA131087 B131076:C131087 WVM65540:WVM65551 WLQ65540:WLQ65551 WBU65540:WBU65551 VRY65540:VRY65551 VIC65540:VIC65551 UYG65540:UYG65551 UOK65540:UOK65551 UEO65540:UEO65551 TUS65540:TUS65551 TKW65540:TKW65551 TBA65540:TBA65551 SRE65540:SRE65551 SHI65540:SHI65551 RXM65540:RXM65551 RNQ65540:RNQ65551 RDU65540:RDU65551 QTY65540:QTY65551 QKC65540:QKC65551 QAG65540:QAG65551 PQK65540:PQK65551 PGO65540:PGO65551 OWS65540:OWS65551 OMW65540:OMW65551 ODA65540:ODA65551 NTE65540:NTE65551 NJI65540:NJI65551 MZM65540:MZM65551 MPQ65540:MPQ65551 MFU65540:MFU65551 LVY65540:LVY65551 LMC65540:LMC65551 LCG65540:LCG65551 KSK65540:KSK65551 KIO65540:KIO65551 JYS65540:JYS65551 JOW65540:JOW65551 JFA65540:JFA65551 IVE65540:IVE65551 ILI65540:ILI65551 IBM65540:IBM65551 HRQ65540:HRQ65551 HHU65540:HHU65551 GXY65540:GXY65551 GOC65540:GOC65551 GEG65540:GEG65551 FUK65540:FUK65551 FKO65540:FKO65551 FAS65540:FAS65551 EQW65540:EQW65551 EHA65540:EHA65551 DXE65540:DXE65551 DNI65540:DNI65551 DDM65540:DDM65551 CTQ65540:CTQ65551 CJU65540:CJU65551 BZY65540:BZY65551 BQC65540:BQC65551 BGG65540:BGG65551 AWK65540:AWK65551 AMO65540:AMO65551 ACS65540:ACS65551 SW65540:SW65551 JA65540:JA65551 B65540:C65551 WVM19:WVM20 WVK9:WVK18 WLQ19:WLQ20 WLO9:WLO18 WBU19:WBU20 WBS9:WBS18 VRY19:VRY20 VRW9:VRW18 VIC19:VIC20 VIA9:VIA18 UYG19:UYG20 UYE9:UYE18 UOK19:UOK20 UOI9:UOI18 UEO19:UEO20 UEM9:UEM18 TUS19:TUS20 TUQ9:TUQ18 TKW19:TKW20 TKU9:TKU18 TBA19:TBA20 TAY9:TAY18 SRE19:SRE20 SRC9:SRC18 SHI19:SHI20 SHG9:SHG18 RXM19:RXM20 RXK9:RXK18 RNQ19:RNQ20 RNO9:RNO18 RDU19:RDU20 RDS9:RDS18 QTY19:QTY20 QTW9:QTW18 QKC19:QKC20 QKA9:QKA18 QAG19:QAG20 QAE9:QAE18 PQK19:PQK20 PQI9:PQI18 PGO19:PGO20 PGM9:PGM18 OWS19:OWS20 OWQ9:OWQ18 OMW19:OMW20 OMU9:OMU18 ODA19:ODA20 OCY9:OCY18 NTE19:NTE20 NTC9:NTC18 NJI19:NJI20 NJG9:NJG18 MZM19:MZM20 MZK9:MZK18 MPQ19:MPQ20 MPO9:MPO18 MFU19:MFU20 MFS9:MFS18 LVY19:LVY20 LVW9:LVW18 LMC19:LMC20 LMA9:LMA18 LCG19:LCG20 LCE9:LCE18 KSK19:KSK20 KSI9:KSI18 KIO19:KIO20 KIM9:KIM18 JYS19:JYS20 JYQ9:JYQ18 JOW19:JOW20 JOU9:JOU18 JFA19:JFA20 JEY9:JEY18 IVE19:IVE20 IVC9:IVC18 ILI19:ILI20 ILG9:ILG18 IBM19:IBM20 IBK9:IBK18 HRQ19:HRQ20 HRO9:HRO18 HHU19:HHU20 HHS9:HHS18 GXY19:GXY20 GXW9:GXW18 GOC19:GOC20 GOA9:GOA18 GEG19:GEG20 GEE9:GEE18 FUK19:FUK20 FUI9:FUI18 FKO19:FKO20 FKM9:FKM18 FAS19:FAS20 FAQ9:FAQ18 EQW19:EQW20 EQU9:EQU18 EHA19:EHA20 EGY9:EGY18 DXE19:DXE20 DXC9:DXC18 DNI19:DNI20 DNG9:DNG18 DDM19:DDM20 DDK9:DDK18 CTQ19:CTQ20 CTO9:CTO18 CJU19:CJU20 CJS9:CJS18 BZY19:BZY20 BZW9:BZW18 BQC19:BQC20 BQA9:BQA18 BGG19:BGG20 BGE9:BGE18 AWK19:AWK20 AWI9:AWI18 AMO19:AMO20 AMM9:AMM18 ACS19:ACS20 ACQ9:ACQ18 SW19:SW20 SU9:SU18 B19:C19" xr:uid="{5786BEF3-D8BE-4D2B-954C-BC9F18398E9D}">
      <formula1>$P$9:$P$13</formula1>
    </dataValidation>
  </dataValidations>
  <pageMargins left="0.7" right="0.7" top="0.78740157499999996" bottom="0.78740157499999996" header="0.3" footer="0.3"/>
  <pageSetup paperSize="9" scale="62" orientation="landscape" r:id="rId1"/>
  <rowBreaks count="2" manualBreakCount="2">
    <brk id="31" max="16383" man="1"/>
    <brk id="3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W37"/>
  <sheetViews>
    <sheetView showGridLines="0" zoomScaleNormal="100" workbookViewId="0">
      <pane ySplit="15" topLeftCell="A16" activePane="bottomLeft" state="frozen"/>
      <selection pane="bottomLeft" activeCell="C9" sqref="C9:I9"/>
    </sheetView>
  </sheetViews>
  <sheetFormatPr baseColWidth="10" defaultRowHeight="13.2" x14ac:dyDescent="0.25"/>
  <cols>
    <col min="1" max="1" width="2.77734375" customWidth="1"/>
    <col min="2" max="2" width="2" customWidth="1"/>
    <col min="3" max="3" width="42.5546875" customWidth="1"/>
    <col min="4" max="7" width="12.77734375" customWidth="1"/>
    <col min="8" max="8" width="13" hidden="1" customWidth="1"/>
    <col min="9" max="9" width="32.77734375" customWidth="1"/>
    <col min="10" max="10" width="2" customWidth="1"/>
    <col min="18" max="18" width="13" customWidth="1"/>
  </cols>
  <sheetData>
    <row r="1" spans="2:23" s="13" customFormat="1" ht="35.1" customHeight="1" x14ac:dyDescent="0.35">
      <c r="C1" s="311" t="s">
        <v>65</v>
      </c>
      <c r="D1" s="311"/>
      <c r="E1" s="311"/>
      <c r="F1" s="311"/>
      <c r="G1" s="311"/>
      <c r="H1" s="311"/>
      <c r="I1" s="311"/>
      <c r="K1" s="313" t="s">
        <v>44</v>
      </c>
      <c r="L1" s="313"/>
      <c r="M1" s="313"/>
      <c r="N1" s="313"/>
      <c r="O1" s="313"/>
      <c r="P1" s="313"/>
      <c r="Q1" s="313"/>
      <c r="R1" s="313"/>
      <c r="S1" s="313"/>
      <c r="T1" s="313"/>
      <c r="U1" s="82"/>
      <c r="V1" s="82"/>
    </row>
    <row r="2" spans="2:23" s="14" customFormat="1" ht="13.5" customHeight="1" x14ac:dyDescent="0.3">
      <c r="C2" s="312" t="s">
        <v>114</v>
      </c>
      <c r="D2" s="312"/>
      <c r="E2" s="312"/>
      <c r="F2" s="312"/>
      <c r="G2" s="312"/>
      <c r="H2" s="312"/>
      <c r="I2" s="312"/>
      <c r="K2" s="312" t="s">
        <v>118</v>
      </c>
      <c r="L2" s="312"/>
      <c r="M2" s="312"/>
      <c r="N2" s="312"/>
      <c r="O2" s="312"/>
      <c r="P2" s="312"/>
      <c r="Q2" s="312"/>
      <c r="R2" s="312"/>
      <c r="S2" s="312"/>
      <c r="T2" s="312"/>
      <c r="U2" s="83"/>
      <c r="V2" s="83"/>
    </row>
    <row r="3" spans="2:23" ht="13.8" x14ac:dyDescent="0.3">
      <c r="B3" s="17"/>
      <c r="C3" s="312"/>
      <c r="D3" s="312"/>
      <c r="E3" s="312"/>
      <c r="F3" s="312"/>
      <c r="G3" s="312"/>
      <c r="H3" s="312"/>
      <c r="I3" s="312"/>
      <c r="K3" s="312"/>
      <c r="L3" s="312"/>
      <c r="M3" s="312"/>
      <c r="N3" s="312"/>
      <c r="O3" s="312"/>
      <c r="P3" s="312"/>
      <c r="Q3" s="312"/>
      <c r="R3" s="312"/>
      <c r="S3" s="312"/>
      <c r="T3" s="312"/>
      <c r="U3" s="80"/>
      <c r="V3" s="80"/>
    </row>
    <row r="4" spans="2:23" ht="13.8" x14ac:dyDescent="0.3">
      <c r="B4" s="2"/>
      <c r="C4" s="79" t="s">
        <v>73</v>
      </c>
      <c r="D4" s="80"/>
      <c r="E4" s="80"/>
      <c r="F4" s="80"/>
      <c r="G4" s="80"/>
      <c r="H4" s="80"/>
      <c r="I4" s="80"/>
      <c r="K4" s="79" t="s">
        <v>1</v>
      </c>
      <c r="L4" s="80"/>
      <c r="M4" s="80"/>
      <c r="N4" s="80"/>
      <c r="O4" s="80"/>
      <c r="P4" s="80"/>
      <c r="Q4" s="80"/>
      <c r="R4" s="80"/>
      <c r="S4" s="80"/>
      <c r="T4" s="80"/>
      <c r="U4" s="80"/>
      <c r="V4" s="80"/>
    </row>
    <row r="5" spans="2:23" ht="13.8" x14ac:dyDescent="0.3">
      <c r="B5" s="2"/>
      <c r="C5" s="80" t="s">
        <v>113</v>
      </c>
      <c r="D5" s="223">
        <v>0.04</v>
      </c>
      <c r="E5" s="80"/>
      <c r="F5" s="80"/>
      <c r="G5" s="80"/>
      <c r="H5" s="80"/>
      <c r="I5" s="80"/>
      <c r="K5" s="80" t="s">
        <v>143</v>
      </c>
      <c r="L5" s="80"/>
      <c r="M5" s="80"/>
      <c r="N5" s="80"/>
      <c r="O5" s="223">
        <v>0.04</v>
      </c>
      <c r="P5" s="80"/>
      <c r="Q5" s="80"/>
      <c r="R5" s="80"/>
      <c r="S5" s="80"/>
      <c r="T5" s="80"/>
      <c r="U5" s="80"/>
      <c r="V5" s="80"/>
    </row>
    <row r="6" spans="2:23" ht="15" x14ac:dyDescent="0.3">
      <c r="B6" s="2"/>
      <c r="C6" s="80" t="s">
        <v>115</v>
      </c>
      <c r="D6" s="80"/>
      <c r="E6" s="80"/>
      <c r="F6" s="80"/>
      <c r="G6" s="80"/>
      <c r="H6" s="80"/>
      <c r="I6" s="80"/>
      <c r="K6" s="80" t="s">
        <v>2</v>
      </c>
      <c r="L6" s="80"/>
      <c r="M6" s="80"/>
      <c r="N6" s="80"/>
      <c r="O6" s="80"/>
      <c r="P6" s="80"/>
      <c r="Q6" s="80"/>
      <c r="R6" s="80"/>
      <c r="S6" s="80"/>
      <c r="T6" s="80"/>
      <c r="U6" s="80"/>
      <c r="V6" s="80"/>
    </row>
    <row r="7" spans="2:23" s="15" customFormat="1" ht="13.8" x14ac:dyDescent="0.3">
      <c r="C7" s="81"/>
      <c r="D7" s="81"/>
      <c r="E7" s="81"/>
      <c r="F7" s="81"/>
      <c r="G7" s="81"/>
      <c r="H7" s="81"/>
      <c r="I7" s="81"/>
      <c r="K7" s="81"/>
      <c r="L7" s="81"/>
      <c r="M7" s="81"/>
      <c r="N7" s="81"/>
      <c r="O7" s="81"/>
      <c r="P7" s="81"/>
      <c r="Q7" s="81"/>
      <c r="R7" s="81"/>
      <c r="S7" s="81"/>
      <c r="T7" s="81"/>
      <c r="U7" s="81"/>
      <c r="V7" s="81"/>
    </row>
    <row r="8" spans="2:23" s="15" customFormat="1" ht="25.05" customHeight="1" x14ac:dyDescent="0.3">
      <c r="B8" s="16">
        <v>1</v>
      </c>
      <c r="C8" s="314" t="s">
        <v>116</v>
      </c>
      <c r="D8" s="314"/>
      <c r="E8" s="314"/>
      <c r="F8" s="314"/>
      <c r="G8" s="314"/>
      <c r="H8" s="314"/>
      <c r="I8" s="314"/>
      <c r="J8" s="16">
        <v>1</v>
      </c>
      <c r="K8" s="310" t="s">
        <v>119</v>
      </c>
      <c r="L8" s="310"/>
      <c r="M8" s="310"/>
      <c r="N8" s="310"/>
      <c r="O8" s="310"/>
      <c r="P8" s="310"/>
      <c r="Q8" s="310"/>
      <c r="R8" s="310"/>
      <c r="S8" s="310"/>
      <c r="T8" s="310"/>
      <c r="U8" s="81"/>
      <c r="V8" s="81"/>
    </row>
    <row r="9" spans="2:23" s="15" customFormat="1" ht="13.8" x14ac:dyDescent="0.3">
      <c r="C9" s="309" t="s">
        <v>117</v>
      </c>
      <c r="D9" s="309"/>
      <c r="E9" s="309"/>
      <c r="F9" s="309"/>
      <c r="G9" s="309"/>
      <c r="H9" s="309"/>
      <c r="I9" s="309"/>
      <c r="K9" s="309" t="s">
        <v>120</v>
      </c>
      <c r="L9" s="309"/>
      <c r="M9" s="309"/>
      <c r="N9" s="309"/>
      <c r="O9" s="309"/>
      <c r="P9" s="309"/>
      <c r="Q9" s="309"/>
      <c r="R9" s="309"/>
      <c r="S9" s="309"/>
      <c r="T9" s="309"/>
      <c r="U9" s="81"/>
      <c r="V9" s="81"/>
    </row>
    <row r="10" spans="2:23" ht="13.8" x14ac:dyDescent="0.3">
      <c r="C10" s="309" t="s">
        <v>141</v>
      </c>
      <c r="D10" s="309"/>
      <c r="E10" s="309"/>
      <c r="F10" s="309"/>
      <c r="G10" s="309"/>
      <c r="H10" s="309"/>
      <c r="I10" s="309"/>
      <c r="K10" s="309" t="s">
        <v>142</v>
      </c>
      <c r="L10" s="309"/>
      <c r="M10" s="309"/>
      <c r="N10" s="309"/>
      <c r="O10" s="309"/>
      <c r="P10" s="309"/>
      <c r="Q10" s="309"/>
      <c r="R10" s="309"/>
      <c r="S10" s="309"/>
      <c r="T10" s="309"/>
      <c r="U10" s="80"/>
      <c r="V10" s="80"/>
    </row>
    <row r="11" spans="2:23" s="15" customFormat="1" ht="13.8" x14ac:dyDescent="0.3">
      <c r="C11" s="81"/>
      <c r="D11" s="81"/>
      <c r="E11" s="81"/>
      <c r="F11" s="81"/>
      <c r="G11" s="81"/>
      <c r="H11" s="81"/>
      <c r="I11" s="81"/>
      <c r="K11" s="81"/>
      <c r="L11" s="81"/>
      <c r="M11" s="81"/>
      <c r="N11" s="81"/>
      <c r="O11" s="81"/>
      <c r="P11" s="81"/>
      <c r="Q11" s="81"/>
      <c r="R11" s="81"/>
      <c r="S11" s="81"/>
      <c r="T11" s="81"/>
      <c r="U11" s="81"/>
      <c r="V11" s="81"/>
    </row>
    <row r="12" spans="2:23" ht="13.8" x14ac:dyDescent="0.3">
      <c r="C12" s="77" t="s">
        <v>41</v>
      </c>
      <c r="D12" s="80"/>
      <c r="E12" s="80"/>
      <c r="F12" s="80"/>
      <c r="G12" s="80"/>
      <c r="H12" s="80"/>
      <c r="I12" s="80"/>
      <c r="K12" s="305" t="s">
        <v>7</v>
      </c>
      <c r="L12" s="305"/>
      <c r="M12" s="305"/>
      <c r="N12" s="305"/>
      <c r="O12" s="305"/>
      <c r="P12" s="305"/>
      <c r="Q12" s="305"/>
      <c r="R12" s="305"/>
      <c r="S12" s="305"/>
      <c r="T12" s="305"/>
      <c r="U12" s="80"/>
      <c r="V12" s="80"/>
    </row>
    <row r="13" spans="2:23" x14ac:dyDescent="0.25">
      <c r="C13" s="77" t="s">
        <v>42</v>
      </c>
      <c r="D13" s="77"/>
      <c r="E13" s="77"/>
      <c r="F13" s="77"/>
      <c r="G13" s="77"/>
      <c r="H13" s="77"/>
      <c r="I13" s="77"/>
      <c r="J13" s="3"/>
      <c r="K13" s="305" t="s">
        <v>10</v>
      </c>
      <c r="L13" s="305"/>
      <c r="M13" s="305"/>
      <c r="N13" s="305"/>
      <c r="O13" s="305"/>
      <c r="P13" s="305"/>
      <c r="Q13" s="305"/>
      <c r="R13" s="305"/>
      <c r="S13" s="305"/>
      <c r="T13" s="305"/>
      <c r="U13" s="305"/>
      <c r="V13" s="305"/>
      <c r="W13" s="3"/>
    </row>
    <row r="14" spans="2:23" ht="13.8" x14ac:dyDescent="0.3">
      <c r="C14" s="77" t="s">
        <v>43</v>
      </c>
      <c r="D14" s="77"/>
      <c r="E14" s="77"/>
      <c r="F14" s="77"/>
      <c r="G14" s="77"/>
      <c r="H14" s="77"/>
      <c r="I14" s="77"/>
      <c r="J14" s="3"/>
      <c r="K14" s="305" t="s">
        <v>9</v>
      </c>
      <c r="L14" s="305"/>
      <c r="M14" s="305"/>
      <c r="N14" s="305"/>
      <c r="O14" s="305"/>
      <c r="P14" s="305"/>
      <c r="Q14" s="305"/>
      <c r="R14" s="305"/>
      <c r="S14" s="305"/>
      <c r="T14" s="305"/>
      <c r="U14" s="80"/>
      <c r="V14" s="80"/>
    </row>
    <row r="15" spans="2:23" ht="20.100000000000001" customHeight="1" x14ac:dyDescent="0.3">
      <c r="C15" s="78" t="s">
        <v>145</v>
      </c>
      <c r="K15" s="77" t="s">
        <v>146</v>
      </c>
      <c r="L15" s="80"/>
      <c r="M15" s="80"/>
      <c r="N15" s="80"/>
      <c r="O15" s="80"/>
      <c r="P15" s="80"/>
      <c r="Q15" s="80"/>
      <c r="R15" s="80"/>
      <c r="S15" s="80"/>
      <c r="T15" s="80"/>
      <c r="U15" s="80"/>
      <c r="V15" s="80"/>
    </row>
    <row r="16" spans="2:23" ht="13.8" thickBot="1" x14ac:dyDescent="0.3">
      <c r="C16" s="3"/>
    </row>
    <row r="17" spans="1:20" ht="25.05" customHeight="1" x14ac:dyDescent="0.3">
      <c r="A17" s="8"/>
      <c r="B17" s="84"/>
      <c r="C17" s="84" t="s">
        <v>121</v>
      </c>
      <c r="D17" s="84"/>
      <c r="E17" s="84"/>
      <c r="F17" s="84"/>
      <c r="G17" s="84"/>
      <c r="H17" s="84"/>
      <c r="I17" s="84"/>
      <c r="J17" s="84"/>
      <c r="K17" s="84"/>
      <c r="L17" s="84"/>
      <c r="M17" s="84"/>
      <c r="N17" s="84"/>
      <c r="O17" s="84"/>
      <c r="P17" s="84"/>
      <c r="Q17" s="84"/>
      <c r="R17" s="84"/>
      <c r="S17" s="84"/>
      <c r="T17" s="85"/>
    </row>
    <row r="18" spans="1:20" ht="15" x14ac:dyDescent="0.3">
      <c r="A18" s="9"/>
      <c r="B18" s="86"/>
      <c r="C18" s="90" t="s">
        <v>0</v>
      </c>
      <c r="D18" s="306" t="s">
        <v>122</v>
      </c>
      <c r="E18" s="307"/>
      <c r="F18" s="307"/>
      <c r="G18" s="307"/>
      <c r="H18" s="308"/>
      <c r="I18" s="87" t="s">
        <v>38</v>
      </c>
      <c r="J18" s="86"/>
      <c r="K18" s="88"/>
      <c r="L18" s="88"/>
      <c r="M18" s="88"/>
      <c r="N18" s="88"/>
      <c r="O18" s="88"/>
      <c r="P18" s="88"/>
      <c r="Q18" s="88"/>
      <c r="R18" s="88"/>
      <c r="S18" s="88"/>
      <c r="T18" s="89"/>
    </row>
    <row r="19" spans="1:20" ht="13.8" x14ac:dyDescent="0.3">
      <c r="A19" s="9"/>
      <c r="B19" s="86"/>
      <c r="C19" s="90" t="s">
        <v>11</v>
      </c>
      <c r="D19" s="91">
        <v>1</v>
      </c>
      <c r="E19" s="91">
        <v>2</v>
      </c>
      <c r="F19" s="91">
        <v>3</v>
      </c>
      <c r="G19" s="92">
        <v>4</v>
      </c>
      <c r="H19" s="227"/>
      <c r="I19" s="93" t="s">
        <v>39</v>
      </c>
      <c r="J19" s="86"/>
      <c r="K19" s="291" t="s">
        <v>123</v>
      </c>
      <c r="L19" s="292"/>
      <c r="M19" s="292"/>
      <c r="N19" s="292"/>
      <c r="O19" s="292"/>
      <c r="P19" s="292"/>
      <c r="Q19" s="292"/>
      <c r="R19" s="292"/>
      <c r="S19" s="292"/>
      <c r="T19" s="293"/>
    </row>
    <row r="20" spans="1:20" ht="14.4" thickBot="1" x14ac:dyDescent="0.35">
      <c r="A20" s="9"/>
      <c r="B20" s="94"/>
      <c r="C20" s="95" t="s">
        <v>12</v>
      </c>
      <c r="D20" s="96">
        <v>2026</v>
      </c>
      <c r="E20" s="97">
        <f>D20+1</f>
        <v>2027</v>
      </c>
      <c r="F20" s="98">
        <f>E20+1</f>
        <v>2028</v>
      </c>
      <c r="G20" s="99">
        <f>F20+1</f>
        <v>2029</v>
      </c>
      <c r="H20" s="228"/>
      <c r="I20" s="101" t="s">
        <v>40</v>
      </c>
      <c r="J20" s="94"/>
      <c r="K20" s="291"/>
      <c r="L20" s="292"/>
      <c r="M20" s="292"/>
      <c r="N20" s="292"/>
      <c r="O20" s="292"/>
      <c r="P20" s="292"/>
      <c r="Q20" s="292"/>
      <c r="R20" s="292"/>
      <c r="S20" s="292"/>
      <c r="T20" s="293"/>
    </row>
    <row r="21" spans="1:20" s="1" customFormat="1" ht="13.8" x14ac:dyDescent="0.3">
      <c r="A21" s="11"/>
      <c r="B21" s="102"/>
      <c r="C21" s="103" t="s">
        <v>31</v>
      </c>
      <c r="D21" s="104">
        <v>4150.9683333333332</v>
      </c>
      <c r="E21" s="105">
        <f>D21*$D$5+D21</f>
        <v>4317.007066666667</v>
      </c>
      <c r="F21" s="105">
        <f t="shared" ref="F21:G21" si="0">E21*$D$5+E21</f>
        <v>4489.6873493333333</v>
      </c>
      <c r="G21" s="105">
        <f t="shared" si="0"/>
        <v>4669.2748433066663</v>
      </c>
      <c r="H21" s="106"/>
      <c r="I21" s="107" t="s">
        <v>33</v>
      </c>
      <c r="J21" s="102"/>
      <c r="K21" s="294" t="s">
        <v>124</v>
      </c>
      <c r="L21" s="295"/>
      <c r="M21" s="295"/>
      <c r="N21" s="295"/>
      <c r="O21" s="295"/>
      <c r="P21" s="295"/>
      <c r="Q21" s="295"/>
      <c r="R21" s="295"/>
      <c r="S21" s="295"/>
      <c r="T21" s="296"/>
    </row>
    <row r="22" spans="1:20" ht="15.6" thickBot="1" x14ac:dyDescent="0.35">
      <c r="A22" s="9"/>
      <c r="B22" s="108"/>
      <c r="C22" s="109" t="s">
        <v>32</v>
      </c>
      <c r="D22" s="110">
        <v>4592.3183333333336</v>
      </c>
      <c r="E22" s="111">
        <f>D22*$D$5+D22</f>
        <v>4776.0110666666669</v>
      </c>
      <c r="F22" s="111">
        <f t="shared" ref="F22:G22" si="1">E22*$D$5+E22</f>
        <v>4967.0515093333333</v>
      </c>
      <c r="G22" s="111">
        <f t="shared" si="1"/>
        <v>5165.7335697066665</v>
      </c>
      <c r="H22" s="100"/>
      <c r="I22" s="112" t="s">
        <v>125</v>
      </c>
      <c r="J22" s="108"/>
      <c r="K22" s="294"/>
      <c r="L22" s="295"/>
      <c r="M22" s="295"/>
      <c r="N22" s="295"/>
      <c r="O22" s="295"/>
      <c r="P22" s="295"/>
      <c r="Q22" s="295"/>
      <c r="R22" s="295"/>
      <c r="S22" s="295"/>
      <c r="T22" s="296"/>
    </row>
    <row r="23" spans="1:20" ht="28.8" x14ac:dyDescent="0.3">
      <c r="A23" s="9"/>
      <c r="B23" s="113"/>
      <c r="C23" s="114" t="s">
        <v>126</v>
      </c>
      <c r="D23" s="115">
        <v>5674.5649999999996</v>
      </c>
      <c r="E23" s="116">
        <f t="shared" ref="E23:G28" si="2">D23*$D$5+D23</f>
        <v>5901.5475999999999</v>
      </c>
      <c r="F23" s="116">
        <f t="shared" si="2"/>
        <v>6137.609504</v>
      </c>
      <c r="G23" s="117">
        <f t="shared" si="2"/>
        <v>6383.1138841600005</v>
      </c>
      <c r="H23" s="80"/>
      <c r="I23" s="118" t="s">
        <v>127</v>
      </c>
      <c r="J23" s="113"/>
      <c r="K23" s="297" t="s">
        <v>128</v>
      </c>
      <c r="L23" s="298"/>
      <c r="M23" s="298"/>
      <c r="N23" s="298"/>
      <c r="O23" s="298"/>
      <c r="P23" s="298"/>
      <c r="Q23" s="298"/>
      <c r="R23" s="298"/>
      <c r="S23" s="298"/>
      <c r="T23" s="119"/>
    </row>
    <row r="24" spans="1:20" s="2" customFormat="1" ht="29.4" thickBot="1" x14ac:dyDescent="0.35">
      <c r="A24" s="12"/>
      <c r="B24" s="120"/>
      <c r="C24" s="121" t="s">
        <v>129</v>
      </c>
      <c r="D24" s="122">
        <v>6723.8549999999996</v>
      </c>
      <c r="E24" s="123">
        <f t="shared" si="2"/>
        <v>6992.8091999999997</v>
      </c>
      <c r="F24" s="123">
        <f t="shared" si="2"/>
        <v>7272.5215680000001</v>
      </c>
      <c r="G24" s="124">
        <f t="shared" si="2"/>
        <v>7563.4224307200002</v>
      </c>
      <c r="H24" s="100"/>
      <c r="I24" s="125" t="s">
        <v>130</v>
      </c>
      <c r="J24" s="120"/>
      <c r="K24" s="297"/>
      <c r="L24" s="298"/>
      <c r="M24" s="298"/>
      <c r="N24" s="298"/>
      <c r="O24" s="298"/>
      <c r="P24" s="298"/>
      <c r="Q24" s="298"/>
      <c r="R24" s="298"/>
      <c r="S24" s="298"/>
      <c r="T24" s="119"/>
    </row>
    <row r="25" spans="1:20" s="2" customFormat="1" ht="15" x14ac:dyDescent="0.3">
      <c r="A25" s="12"/>
      <c r="B25" s="37"/>
      <c r="C25" s="114" t="s">
        <v>131</v>
      </c>
      <c r="D25" s="115">
        <v>7529.5483333333332</v>
      </c>
      <c r="E25" s="116">
        <f t="shared" si="2"/>
        <v>7830.7302666666665</v>
      </c>
      <c r="F25" s="116">
        <f t="shared" si="2"/>
        <v>8143.9594773333329</v>
      </c>
      <c r="G25" s="117">
        <f t="shared" si="2"/>
        <v>8469.7178564266669</v>
      </c>
      <c r="H25" s="80"/>
      <c r="I25" s="118" t="s">
        <v>132</v>
      </c>
      <c r="J25" s="37"/>
      <c r="K25" s="299" t="s">
        <v>75</v>
      </c>
      <c r="L25" s="300"/>
      <c r="M25" s="300"/>
      <c r="N25" s="300"/>
      <c r="O25" s="300"/>
      <c r="P25" s="300"/>
      <c r="Q25" s="300"/>
      <c r="R25" s="300"/>
      <c r="S25" s="300"/>
      <c r="T25" s="301"/>
    </row>
    <row r="26" spans="1:20" ht="14.25" customHeight="1" x14ac:dyDescent="0.3">
      <c r="A26" s="9"/>
      <c r="B26" s="38"/>
      <c r="C26" s="126" t="s">
        <v>133</v>
      </c>
      <c r="D26" s="127">
        <v>8317.8633333333328</v>
      </c>
      <c r="E26" s="128">
        <f t="shared" si="2"/>
        <v>8650.5778666666665</v>
      </c>
      <c r="F26" s="128">
        <f t="shared" si="2"/>
        <v>8996.600981333333</v>
      </c>
      <c r="G26" s="129">
        <f t="shared" si="2"/>
        <v>9356.4650205866656</v>
      </c>
      <c r="H26" s="80"/>
      <c r="I26" s="130" t="s">
        <v>134</v>
      </c>
      <c r="J26" s="38"/>
      <c r="K26" s="299"/>
      <c r="L26" s="300"/>
      <c r="M26" s="300"/>
      <c r="N26" s="300"/>
      <c r="O26" s="300"/>
      <c r="P26" s="300"/>
      <c r="Q26" s="300"/>
      <c r="R26" s="300"/>
      <c r="S26" s="300"/>
      <c r="T26" s="301"/>
    </row>
    <row r="27" spans="1:20" ht="15" customHeight="1" thickBot="1" x14ac:dyDescent="0.35">
      <c r="A27" s="9"/>
      <c r="B27" s="76"/>
      <c r="C27" s="131" t="s">
        <v>137</v>
      </c>
      <c r="D27" s="127">
        <v>9108.2749999999996</v>
      </c>
      <c r="E27" s="128">
        <f t="shared" si="2"/>
        <v>9472.6059999999998</v>
      </c>
      <c r="F27" s="128">
        <f t="shared" si="2"/>
        <v>9851.5102399999996</v>
      </c>
      <c r="G27" s="129">
        <f t="shared" si="2"/>
        <v>10245.5706496</v>
      </c>
      <c r="H27" s="80"/>
      <c r="I27" s="130" t="s">
        <v>135</v>
      </c>
      <c r="J27" s="39"/>
      <c r="K27" s="302" t="s">
        <v>74</v>
      </c>
      <c r="L27" s="303"/>
      <c r="M27" s="303"/>
      <c r="N27" s="303"/>
      <c r="O27" s="303"/>
      <c r="P27" s="303"/>
      <c r="Q27" s="303"/>
      <c r="R27" s="303"/>
      <c r="S27" s="303"/>
      <c r="T27" s="304"/>
    </row>
    <row r="28" spans="1:20" ht="15.6" thickBot="1" x14ac:dyDescent="0.35">
      <c r="A28" s="9"/>
      <c r="B28" s="75"/>
      <c r="C28" s="132" t="s">
        <v>138</v>
      </c>
      <c r="D28" s="122">
        <v>9898.6883333333335</v>
      </c>
      <c r="E28" s="123">
        <f t="shared" si="2"/>
        <v>10294.635866666667</v>
      </c>
      <c r="F28" s="123">
        <f t="shared" si="2"/>
        <v>10706.421301333334</v>
      </c>
      <c r="G28" s="124">
        <f t="shared" si="2"/>
        <v>11134.678153386667</v>
      </c>
      <c r="H28" s="100"/>
      <c r="I28" s="125" t="s">
        <v>136</v>
      </c>
      <c r="J28" s="75"/>
      <c r="K28" s="302"/>
      <c r="L28" s="303"/>
      <c r="M28" s="303"/>
      <c r="N28" s="303"/>
      <c r="O28" s="303"/>
      <c r="P28" s="303"/>
      <c r="Q28" s="303"/>
      <c r="R28" s="303"/>
      <c r="S28" s="303"/>
      <c r="T28" s="304"/>
    </row>
    <row r="29" spans="1:20" ht="28.05" customHeight="1" x14ac:dyDescent="0.3">
      <c r="A29" s="9"/>
      <c r="B29" s="133"/>
      <c r="C29" s="103" t="s">
        <v>69</v>
      </c>
      <c r="D29" s="285" t="s">
        <v>37</v>
      </c>
      <c r="E29" s="286"/>
      <c r="F29" s="286"/>
      <c r="G29" s="287"/>
      <c r="H29" s="80"/>
      <c r="I29" s="118" t="s">
        <v>35</v>
      </c>
      <c r="J29" s="133"/>
      <c r="K29" s="134"/>
      <c r="L29" s="135"/>
      <c r="M29" s="135"/>
      <c r="N29" s="135"/>
      <c r="O29" s="135"/>
      <c r="P29" s="135"/>
      <c r="Q29" s="135"/>
      <c r="R29" s="135"/>
      <c r="S29" s="135"/>
      <c r="T29" s="136"/>
    </row>
    <row r="30" spans="1:20" ht="28.05" customHeight="1" x14ac:dyDescent="0.3">
      <c r="A30" s="9"/>
      <c r="B30" s="137"/>
      <c r="C30" s="226" t="s">
        <v>70</v>
      </c>
      <c r="D30" s="288" t="s">
        <v>37</v>
      </c>
      <c r="E30" s="289"/>
      <c r="F30" s="289"/>
      <c r="G30" s="290"/>
      <c r="H30" s="138"/>
      <c r="I30" s="130" t="s">
        <v>34</v>
      </c>
      <c r="J30" s="137"/>
      <c r="K30" s="139"/>
      <c r="L30" s="140"/>
      <c r="M30" s="140"/>
      <c r="N30" s="140"/>
      <c r="O30" s="140"/>
      <c r="P30" s="140"/>
      <c r="Q30" s="140"/>
      <c r="R30" s="140"/>
      <c r="S30" s="140"/>
      <c r="T30" s="141"/>
    </row>
    <row r="31" spans="1:20" ht="14.4" thickBot="1" x14ac:dyDescent="0.35">
      <c r="A31" s="10"/>
      <c r="B31" s="142"/>
      <c r="C31" s="143"/>
      <c r="D31" s="142"/>
      <c r="E31" s="142"/>
      <c r="F31" s="142"/>
      <c r="G31" s="142"/>
      <c r="H31" s="142"/>
      <c r="I31" s="142"/>
      <c r="J31" s="142"/>
      <c r="K31" s="144"/>
      <c r="L31" s="145"/>
      <c r="M31" s="145"/>
      <c r="N31" s="145"/>
      <c r="O31" s="145"/>
      <c r="P31" s="146"/>
      <c r="Q31" s="146"/>
      <c r="R31" s="146"/>
      <c r="S31" s="146"/>
      <c r="T31" s="147"/>
    </row>
    <row r="32" spans="1:20" x14ac:dyDescent="0.25">
      <c r="K32" s="6"/>
      <c r="L32" s="4"/>
      <c r="M32" s="4"/>
      <c r="N32" s="4"/>
      <c r="O32" s="4"/>
      <c r="P32" s="5"/>
      <c r="Q32" s="5"/>
      <c r="R32" s="5"/>
      <c r="S32" s="5"/>
    </row>
    <row r="37" spans="3:3" x14ac:dyDescent="0.25">
      <c r="C37" t="s">
        <v>8</v>
      </c>
    </row>
  </sheetData>
  <mergeCells count="21">
    <mergeCell ref="K8:T8"/>
    <mergeCell ref="K9:T9"/>
    <mergeCell ref="K10:T10"/>
    <mergeCell ref="C1:I1"/>
    <mergeCell ref="C2:I3"/>
    <mergeCell ref="K1:T1"/>
    <mergeCell ref="K2:T3"/>
    <mergeCell ref="C8:I8"/>
    <mergeCell ref="K12:T12"/>
    <mergeCell ref="K14:T14"/>
    <mergeCell ref="K13:V13"/>
    <mergeCell ref="D18:H18"/>
    <mergeCell ref="C9:I9"/>
    <mergeCell ref="C10:I10"/>
    <mergeCell ref="D29:G29"/>
    <mergeCell ref="D30:G30"/>
    <mergeCell ref="K19:T20"/>
    <mergeCell ref="K21:T22"/>
    <mergeCell ref="K23:S24"/>
    <mergeCell ref="K25:T26"/>
    <mergeCell ref="K27:T28"/>
  </mergeCells>
  <phoneticPr fontId="10" type="noConversion"/>
  <pageMargins left="0.19685039370078741" right="0.19685039370078741" top="0.59055118110236227" bottom="0.19685039370078741" header="0.31496062992125984" footer="0.31496062992125984"/>
  <pageSetup paperSize="9" scale="56" orientation="landscape" r:id="rId1"/>
  <headerFooter alignWithMargins="0">
    <oddHeader>&amp;R&amp;G</oddHeader>
    <oddFooter>&amp;L&amp;8Ersteller: BOKU Forschungsservice 01/11&amp;RVersion 1.7</oddFooter>
  </headerFooter>
  <colBreaks count="1" manualBreakCount="1">
    <brk id="8"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C0556-8713-4F17-83D8-9D03997228E0}">
  <sheetPr>
    <pageSetUpPr autoPageBreaks="0"/>
  </sheetPr>
  <dimension ref="B8:L49"/>
  <sheetViews>
    <sheetView showGridLines="0" zoomScale="80" zoomScaleNormal="80" workbookViewId="0">
      <selection activeCell="B49" sqref="B49"/>
    </sheetView>
  </sheetViews>
  <sheetFormatPr baseColWidth="10" defaultColWidth="10.77734375" defaultRowHeight="13.2" x14ac:dyDescent="0.25"/>
  <cols>
    <col min="1" max="1" width="3.77734375" style="31" customWidth="1"/>
    <col min="2" max="2" width="2" style="31" customWidth="1"/>
    <col min="3" max="3" width="76.21875" style="31" customWidth="1"/>
    <col min="4" max="4" width="18" style="31" bestFit="1" customWidth="1"/>
    <col min="5" max="9" width="10.77734375" style="31"/>
    <col min="10" max="10" width="15.21875" style="31" customWidth="1"/>
    <col min="11" max="11" width="10.77734375" style="31"/>
    <col min="12" max="12" width="4.21875" style="31" customWidth="1"/>
    <col min="13" max="16384" width="10.77734375" style="31"/>
  </cols>
  <sheetData>
    <row r="8" spans="2:12" s="32" customFormat="1" ht="21" x14ac:dyDescent="0.4">
      <c r="B8" s="40" t="s">
        <v>76</v>
      </c>
      <c r="C8" s="40"/>
      <c r="D8" s="40"/>
      <c r="E8" s="40"/>
      <c r="F8" s="40"/>
      <c r="G8" s="40"/>
      <c r="H8" s="40"/>
      <c r="I8" s="40"/>
      <c r="J8" s="41"/>
      <c r="K8" s="41"/>
      <c r="L8" s="41"/>
    </row>
    <row r="9" spans="2:12" s="32" customFormat="1" ht="21" x14ac:dyDescent="0.4">
      <c r="B9" s="42" t="s">
        <v>77</v>
      </c>
      <c r="C9" s="43"/>
      <c r="D9" s="43"/>
      <c r="E9" s="43"/>
      <c r="F9" s="43"/>
      <c r="G9" s="43"/>
      <c r="H9" s="43"/>
      <c r="I9" s="43"/>
      <c r="J9" s="41"/>
      <c r="K9" s="41"/>
      <c r="L9" s="41"/>
    </row>
    <row r="10" spans="2:12" s="32" customFormat="1" ht="21" x14ac:dyDescent="0.4">
      <c r="B10" s="44" t="s">
        <v>78</v>
      </c>
      <c r="C10" s="43"/>
      <c r="D10" s="43"/>
      <c r="E10" s="43"/>
      <c r="F10" s="43"/>
      <c r="G10" s="43"/>
      <c r="H10" s="43"/>
      <c r="I10" s="43"/>
      <c r="J10" s="41"/>
      <c r="K10" s="41"/>
      <c r="L10" s="41"/>
    </row>
    <row r="11" spans="2:12" s="32" customFormat="1" ht="14.4" x14ac:dyDescent="0.3">
      <c r="B11" s="44" t="s">
        <v>79</v>
      </c>
      <c r="C11" s="44"/>
      <c r="D11" s="44"/>
      <c r="E11" s="44"/>
      <c r="F11" s="44"/>
      <c r="G11" s="44"/>
      <c r="H11" s="44"/>
      <c r="I11" s="44"/>
      <c r="J11" s="41"/>
      <c r="K11" s="41"/>
      <c r="L11" s="41"/>
    </row>
    <row r="12" spans="2:12" s="32" customFormat="1" ht="14.4" x14ac:dyDescent="0.3">
      <c r="B12" s="44"/>
      <c r="C12" s="44"/>
      <c r="D12" s="44"/>
      <c r="E12" s="44"/>
      <c r="F12" s="44"/>
      <c r="G12" s="44"/>
      <c r="H12" s="44"/>
      <c r="I12" s="44"/>
      <c r="J12" s="41"/>
      <c r="K12" s="41"/>
      <c r="L12" s="41"/>
    </row>
    <row r="13" spans="2:12" ht="14.4" x14ac:dyDescent="0.3">
      <c r="B13" s="45" t="s">
        <v>80</v>
      </c>
      <c r="C13" s="45"/>
      <c r="D13" s="45"/>
      <c r="E13" s="45"/>
      <c r="F13" s="45"/>
      <c r="G13" s="45"/>
      <c r="H13" s="45"/>
      <c r="I13" s="45"/>
      <c r="J13" s="46"/>
      <c r="K13" s="46"/>
      <c r="L13" s="46"/>
    </row>
    <row r="14" spans="2:12" ht="14.4" x14ac:dyDescent="0.3">
      <c r="B14" s="45" t="s">
        <v>81</v>
      </c>
      <c r="C14" s="45"/>
      <c r="D14" s="45"/>
      <c r="E14" s="45"/>
      <c r="F14" s="45"/>
      <c r="G14" s="45"/>
      <c r="H14" s="45"/>
      <c r="I14" s="45"/>
      <c r="J14" s="46"/>
      <c r="K14" s="46"/>
      <c r="L14" s="46"/>
    </row>
    <row r="15" spans="2:12" ht="14.4" x14ac:dyDescent="0.3">
      <c r="B15" s="45" t="s">
        <v>82</v>
      </c>
      <c r="C15" s="45"/>
      <c r="D15" s="45"/>
      <c r="E15" s="45"/>
      <c r="F15" s="45"/>
      <c r="G15" s="45"/>
      <c r="H15" s="45"/>
      <c r="I15" s="45"/>
      <c r="J15" s="46"/>
      <c r="K15" s="46"/>
      <c r="L15" s="46"/>
    </row>
    <row r="16" spans="2:12" ht="6.75" customHeight="1" x14ac:dyDescent="0.3">
      <c r="B16" s="45"/>
      <c r="C16" s="45"/>
      <c r="D16" s="45"/>
      <c r="E16" s="45"/>
      <c r="F16" s="45"/>
      <c r="G16" s="45"/>
      <c r="H16" s="45"/>
      <c r="I16" s="45"/>
      <c r="J16" s="46"/>
      <c r="K16" s="46"/>
      <c r="L16" s="46"/>
    </row>
    <row r="17" spans="2:12" ht="14.4" x14ac:dyDescent="0.3">
      <c r="B17" s="47" t="s">
        <v>83</v>
      </c>
      <c r="C17" s="45"/>
      <c r="D17" s="45"/>
      <c r="E17" s="45"/>
      <c r="F17" s="45"/>
      <c r="G17" s="45"/>
      <c r="H17" s="45"/>
      <c r="I17" s="45"/>
      <c r="J17" s="46"/>
      <c r="K17" s="46"/>
      <c r="L17" s="46"/>
    </row>
    <row r="18" spans="2:12" ht="14.4" x14ac:dyDescent="0.3">
      <c r="B18" s="45" t="s">
        <v>84</v>
      </c>
      <c r="C18" s="45"/>
      <c r="D18" s="45"/>
      <c r="E18" s="45"/>
      <c r="F18" s="45"/>
      <c r="G18" s="45"/>
      <c r="H18" s="45"/>
      <c r="I18" s="45"/>
      <c r="J18" s="46"/>
      <c r="K18" s="46"/>
      <c r="L18" s="46"/>
    </row>
    <row r="19" spans="2:12" ht="14.4" x14ac:dyDescent="0.3">
      <c r="B19" s="45" t="s">
        <v>85</v>
      </c>
      <c r="C19" s="45"/>
      <c r="D19" s="45"/>
      <c r="E19" s="45"/>
      <c r="F19" s="45"/>
      <c r="G19" s="45"/>
      <c r="H19" s="45"/>
      <c r="I19" s="45"/>
      <c r="J19" s="46"/>
      <c r="K19" s="46"/>
      <c r="L19" s="46"/>
    </row>
    <row r="20" spans="2:12" ht="14.4" x14ac:dyDescent="0.3">
      <c r="B20" s="45" t="s">
        <v>86</v>
      </c>
      <c r="C20" s="45"/>
      <c r="D20" s="45"/>
      <c r="E20" s="45"/>
      <c r="F20" s="45"/>
      <c r="G20" s="45"/>
      <c r="H20" s="45"/>
      <c r="I20" s="45"/>
      <c r="J20" s="46"/>
      <c r="K20" s="46"/>
      <c r="L20" s="46"/>
    </row>
    <row r="21" spans="2:12" ht="14.4" x14ac:dyDescent="0.3">
      <c r="B21" s="45" t="s">
        <v>87</v>
      </c>
      <c r="C21" s="45"/>
      <c r="D21" s="45"/>
      <c r="E21" s="45"/>
      <c r="F21" s="45"/>
      <c r="G21" s="45"/>
      <c r="H21" s="45"/>
      <c r="I21" s="45"/>
      <c r="J21" s="46"/>
      <c r="K21" s="46"/>
      <c r="L21" s="46"/>
    </row>
    <row r="22" spans="2:12" ht="6.75" customHeight="1" x14ac:dyDescent="0.3">
      <c r="B22" s="45"/>
      <c r="C22" s="45"/>
      <c r="D22" s="45"/>
      <c r="E22" s="45"/>
      <c r="F22" s="45"/>
      <c r="G22" s="45"/>
      <c r="H22" s="45"/>
      <c r="I22" s="45"/>
      <c r="J22" s="46"/>
      <c r="K22" s="46"/>
      <c r="L22" s="46"/>
    </row>
    <row r="23" spans="2:12" ht="14.4" x14ac:dyDescent="0.3">
      <c r="B23" s="45" t="s">
        <v>144</v>
      </c>
      <c r="C23" s="45"/>
      <c r="D23" s="45"/>
      <c r="E23" s="45"/>
      <c r="F23" s="45"/>
      <c r="G23" s="45"/>
      <c r="H23" s="45"/>
      <c r="I23" s="45"/>
      <c r="J23" s="46"/>
      <c r="K23" s="46"/>
      <c r="L23" s="46"/>
    </row>
    <row r="24" spans="2:12" ht="14.4" x14ac:dyDescent="0.3">
      <c r="B24" s="45" t="s">
        <v>62</v>
      </c>
      <c r="C24" s="45"/>
      <c r="D24" s="45"/>
      <c r="E24" s="45"/>
      <c r="F24" s="45"/>
      <c r="G24" s="45"/>
      <c r="H24" s="45"/>
      <c r="I24" s="45"/>
      <c r="J24" s="46"/>
      <c r="K24" s="46"/>
      <c r="L24" s="46"/>
    </row>
    <row r="25" spans="2:12" ht="7.5" customHeight="1" x14ac:dyDescent="0.3">
      <c r="B25" s="45"/>
      <c r="C25" s="45"/>
      <c r="D25" s="45"/>
      <c r="E25" s="45"/>
      <c r="F25" s="45"/>
      <c r="G25" s="45"/>
      <c r="H25" s="45"/>
      <c r="I25" s="45"/>
      <c r="J25" s="46"/>
      <c r="K25" s="46"/>
      <c r="L25" s="46"/>
    </row>
    <row r="26" spans="2:12" ht="14.4" x14ac:dyDescent="0.3">
      <c r="B26" s="45" t="s">
        <v>88</v>
      </c>
      <c r="C26" s="45"/>
      <c r="D26" s="45"/>
      <c r="E26" s="45"/>
      <c r="F26" s="45"/>
      <c r="G26" s="45"/>
      <c r="H26" s="45"/>
      <c r="I26" s="45"/>
      <c r="J26" s="46"/>
      <c r="K26" s="46"/>
      <c r="L26" s="46"/>
    </row>
    <row r="27" spans="2:12" ht="14.4" x14ac:dyDescent="0.3">
      <c r="B27" s="45"/>
      <c r="C27" s="45"/>
      <c r="D27" s="45"/>
      <c r="E27" s="45"/>
      <c r="F27" s="45"/>
      <c r="G27" s="45"/>
      <c r="H27" s="45"/>
      <c r="I27" s="45"/>
      <c r="J27" s="46"/>
      <c r="K27" s="48"/>
      <c r="L27" s="46"/>
    </row>
    <row r="28" spans="2:12" ht="6" customHeight="1" x14ac:dyDescent="0.3">
      <c r="B28" s="45"/>
      <c r="C28" s="45"/>
      <c r="D28" s="45"/>
      <c r="E28" s="45"/>
      <c r="F28" s="45"/>
      <c r="G28" s="45"/>
      <c r="H28" s="45"/>
      <c r="I28" s="45"/>
      <c r="J28" s="46"/>
      <c r="K28" s="46"/>
      <c r="L28" s="46"/>
    </row>
    <row r="29" spans="2:12" ht="14.4" x14ac:dyDescent="0.3">
      <c r="B29" s="45" t="s">
        <v>89</v>
      </c>
      <c r="C29" s="45"/>
      <c r="D29" s="45"/>
      <c r="E29" s="45"/>
      <c r="F29" s="45"/>
      <c r="G29" s="45"/>
      <c r="H29" s="45"/>
      <c r="I29" s="45"/>
      <c r="J29" s="46"/>
      <c r="K29" s="46"/>
      <c r="L29" s="46"/>
    </row>
    <row r="30" spans="2:12" ht="6" customHeight="1" thickBot="1" x14ac:dyDescent="0.35">
      <c r="B30" s="46"/>
      <c r="C30" s="46"/>
      <c r="D30" s="46"/>
      <c r="E30" s="46"/>
      <c r="F30" s="46"/>
      <c r="G30" s="46"/>
      <c r="H30" s="46"/>
      <c r="I30" s="46"/>
      <c r="J30" s="46"/>
      <c r="K30" s="46"/>
      <c r="L30" s="46"/>
    </row>
    <row r="31" spans="2:12" ht="20.100000000000001" customHeight="1" thickBot="1" x14ac:dyDescent="0.35">
      <c r="B31" s="321" t="s">
        <v>90</v>
      </c>
      <c r="C31" s="322"/>
      <c r="D31" s="225" t="s">
        <v>91</v>
      </c>
      <c r="E31" s="46"/>
      <c r="F31" s="46"/>
      <c r="G31" s="46"/>
      <c r="H31" s="46"/>
      <c r="I31" s="46"/>
      <c r="J31" s="46"/>
      <c r="K31" s="46"/>
      <c r="L31" s="46"/>
    </row>
    <row r="32" spans="2:12" ht="54" customHeight="1" x14ac:dyDescent="0.3">
      <c r="B32" s="323" t="s">
        <v>92</v>
      </c>
      <c r="C32" s="324"/>
      <c r="D32" s="325"/>
      <c r="E32" s="46"/>
      <c r="F32" s="46"/>
      <c r="G32" s="46"/>
      <c r="H32" s="46"/>
      <c r="I32" s="46"/>
      <c r="J32" s="46"/>
      <c r="K32" s="46"/>
      <c r="L32" s="46"/>
    </row>
    <row r="33" spans="2:12" ht="54" customHeight="1" x14ac:dyDescent="0.3">
      <c r="B33" s="49"/>
      <c r="C33" s="50" t="s">
        <v>93</v>
      </c>
      <c r="D33" s="51" t="s">
        <v>13</v>
      </c>
      <c r="E33" s="46"/>
      <c r="F33" s="46"/>
      <c r="G33" s="46"/>
      <c r="H33" s="46"/>
      <c r="I33" s="46"/>
      <c r="J33" s="46"/>
      <c r="K33" s="46"/>
      <c r="L33" s="46"/>
    </row>
    <row r="34" spans="2:12" ht="54" customHeight="1" thickBot="1" x14ac:dyDescent="0.35">
      <c r="B34" s="52"/>
      <c r="C34" s="53" t="s">
        <v>94</v>
      </c>
      <c r="D34" s="54" t="s">
        <v>95</v>
      </c>
      <c r="E34" s="46"/>
      <c r="F34" s="46"/>
      <c r="G34" s="46"/>
      <c r="H34" s="46"/>
      <c r="I34" s="46"/>
      <c r="J34" s="46"/>
      <c r="K34" s="46"/>
      <c r="L34" s="46"/>
    </row>
    <row r="35" spans="2:12" s="33" customFormat="1" ht="54" customHeight="1" x14ac:dyDescent="0.25">
      <c r="B35" s="55"/>
      <c r="C35" s="56" t="s">
        <v>96</v>
      </c>
      <c r="D35" s="57" t="s">
        <v>4</v>
      </c>
      <c r="E35" s="326" t="s">
        <v>97</v>
      </c>
      <c r="F35" s="326"/>
      <c r="G35" s="326"/>
      <c r="H35" s="326"/>
      <c r="I35" s="326"/>
      <c r="J35" s="326"/>
      <c r="K35" s="326"/>
      <c r="L35" s="326"/>
    </row>
    <row r="36" spans="2:12" s="33" customFormat="1" ht="54" customHeight="1" x14ac:dyDescent="0.25">
      <c r="B36" s="58"/>
      <c r="C36" s="59" t="s">
        <v>98</v>
      </c>
      <c r="D36" s="60" t="s">
        <v>99</v>
      </c>
      <c r="E36" s="61"/>
      <c r="F36" s="61"/>
      <c r="G36" s="61"/>
      <c r="H36" s="61"/>
      <c r="I36" s="61"/>
      <c r="J36" s="61"/>
      <c r="K36" s="61"/>
      <c r="L36" s="61"/>
    </row>
    <row r="37" spans="2:12" s="33" customFormat="1" ht="54" customHeight="1" x14ac:dyDescent="0.3">
      <c r="B37" s="62"/>
      <c r="C37" s="59" t="s">
        <v>100</v>
      </c>
      <c r="D37" s="60" t="s">
        <v>5</v>
      </c>
      <c r="E37" s="326" t="s">
        <v>101</v>
      </c>
      <c r="F37" s="326"/>
      <c r="G37" s="326"/>
      <c r="H37" s="326"/>
      <c r="I37" s="326"/>
      <c r="J37" s="326"/>
      <c r="K37" s="326"/>
      <c r="L37" s="326"/>
    </row>
    <row r="38" spans="2:12" s="33" customFormat="1" ht="54" customHeight="1" x14ac:dyDescent="0.3">
      <c r="B38" s="63"/>
      <c r="C38" s="59" t="s">
        <v>102</v>
      </c>
      <c r="D38" s="60" t="s">
        <v>3</v>
      </c>
      <c r="E38" s="326" t="s">
        <v>103</v>
      </c>
      <c r="F38" s="326"/>
      <c r="G38" s="326"/>
      <c r="H38" s="326"/>
      <c r="I38" s="326"/>
      <c r="J38" s="326"/>
      <c r="K38" s="326"/>
      <c r="L38" s="326"/>
    </row>
    <row r="39" spans="2:12" s="33" customFormat="1" ht="54" customHeight="1" thickBot="1" x14ac:dyDescent="0.35">
      <c r="B39" s="64"/>
      <c r="C39" s="59" t="s">
        <v>104</v>
      </c>
      <c r="D39" s="60" t="s">
        <v>68</v>
      </c>
      <c r="E39" s="326" t="s">
        <v>105</v>
      </c>
      <c r="F39" s="326"/>
      <c r="G39" s="326"/>
      <c r="H39" s="326"/>
      <c r="I39" s="326"/>
      <c r="J39" s="326"/>
      <c r="K39" s="326"/>
      <c r="L39" s="326"/>
    </row>
    <row r="40" spans="2:12" s="33" customFormat="1" ht="54" customHeight="1" thickBot="1" x14ac:dyDescent="0.35">
      <c r="B40" s="65"/>
      <c r="C40" s="66" t="s">
        <v>106</v>
      </c>
      <c r="D40" s="67" t="s">
        <v>107</v>
      </c>
      <c r="E40" s="61"/>
      <c r="F40" s="61"/>
      <c r="G40" s="61"/>
      <c r="H40" s="61"/>
      <c r="I40" s="61"/>
      <c r="J40" s="61"/>
      <c r="K40" s="61"/>
      <c r="L40" s="61"/>
    </row>
    <row r="41" spans="2:12" s="34" customFormat="1" ht="54" customHeight="1" x14ac:dyDescent="0.25">
      <c r="B41" s="315" t="s">
        <v>108</v>
      </c>
      <c r="C41" s="316"/>
      <c r="D41" s="317"/>
      <c r="E41" s="68"/>
      <c r="F41" s="68"/>
      <c r="G41" s="68"/>
      <c r="H41" s="68"/>
      <c r="I41" s="68"/>
      <c r="J41" s="68"/>
      <c r="K41" s="68"/>
      <c r="L41" s="68"/>
    </row>
    <row r="42" spans="2:12" s="33" customFormat="1" ht="20.100000000000001" customHeight="1" x14ac:dyDescent="0.25">
      <c r="B42" s="318"/>
      <c r="C42" s="59" t="s">
        <v>109</v>
      </c>
      <c r="D42" s="60" t="s">
        <v>63</v>
      </c>
      <c r="E42" s="61"/>
      <c r="F42" s="61"/>
      <c r="G42" s="61"/>
      <c r="H42" s="61"/>
      <c r="I42" s="61"/>
      <c r="J42" s="61"/>
      <c r="K42" s="61"/>
      <c r="L42" s="61"/>
    </row>
    <row r="43" spans="2:12" s="33" customFormat="1" ht="20.100000000000001" customHeight="1" x14ac:dyDescent="0.25">
      <c r="B43" s="319"/>
      <c r="C43" s="59" t="s">
        <v>110</v>
      </c>
      <c r="D43" s="60" t="s">
        <v>64</v>
      </c>
      <c r="E43" s="61"/>
      <c r="F43" s="61"/>
      <c r="G43" s="61"/>
      <c r="H43" s="61"/>
      <c r="I43" s="61"/>
      <c r="J43" s="61"/>
      <c r="K43" s="61"/>
      <c r="L43" s="61"/>
    </row>
    <row r="44" spans="2:12" s="33" customFormat="1" ht="20.100000000000001" customHeight="1" thickBot="1" x14ac:dyDescent="0.3">
      <c r="B44" s="320"/>
      <c r="C44" s="53" t="s">
        <v>111</v>
      </c>
      <c r="D44" s="69" t="s">
        <v>64</v>
      </c>
      <c r="E44" s="61"/>
      <c r="F44" s="61"/>
      <c r="G44" s="61"/>
      <c r="H44" s="61"/>
      <c r="I44" s="61"/>
      <c r="J44" s="61"/>
      <c r="K44" s="61"/>
      <c r="L44" s="61"/>
    </row>
    <row r="45" spans="2:12" ht="13.8" x14ac:dyDescent="0.3">
      <c r="B45" s="46"/>
      <c r="C45" s="46"/>
      <c r="D45" s="46"/>
      <c r="E45" s="46"/>
      <c r="F45" s="46"/>
      <c r="G45" s="46"/>
      <c r="H45" s="46"/>
      <c r="I45" s="46"/>
      <c r="J45" s="46"/>
      <c r="K45" s="46"/>
      <c r="L45" s="46"/>
    </row>
    <row r="46" spans="2:12" s="35" customFormat="1" ht="14.4" x14ac:dyDescent="0.25">
      <c r="B46" s="70" t="s">
        <v>112</v>
      </c>
      <c r="C46" s="70"/>
      <c r="D46" s="70"/>
      <c r="E46" s="70"/>
      <c r="F46" s="70"/>
      <c r="G46" s="70"/>
      <c r="H46" s="71" t="s">
        <v>6</v>
      </c>
      <c r="I46" s="70"/>
      <c r="J46" s="70"/>
      <c r="K46" s="72"/>
      <c r="L46" s="72"/>
    </row>
    <row r="47" spans="2:12" ht="13.8" x14ac:dyDescent="0.3">
      <c r="B47" s="46"/>
      <c r="C47" s="46"/>
      <c r="D47" s="46"/>
      <c r="E47" s="46"/>
      <c r="F47" s="46"/>
      <c r="G47" s="46"/>
      <c r="H47" s="46"/>
      <c r="I47" s="46"/>
      <c r="J47" s="46"/>
      <c r="K47" s="46"/>
      <c r="L47" s="46"/>
    </row>
    <row r="48" spans="2:12" ht="13.8" x14ac:dyDescent="0.3">
      <c r="B48" s="224" t="s">
        <v>145</v>
      </c>
      <c r="C48" s="73"/>
      <c r="D48" s="73"/>
      <c r="E48" s="73"/>
      <c r="F48" s="73"/>
      <c r="G48" s="73"/>
      <c r="H48" s="73"/>
      <c r="I48" s="73"/>
      <c r="K48" s="46"/>
      <c r="L48" s="74"/>
    </row>
    <row r="49" spans="2:12" ht="13.8" x14ac:dyDescent="0.3">
      <c r="B49" s="46"/>
      <c r="C49" s="46"/>
      <c r="D49" s="46"/>
      <c r="E49" s="46"/>
      <c r="F49" s="46"/>
      <c r="G49" s="46"/>
      <c r="H49" s="46"/>
      <c r="I49" s="46"/>
      <c r="J49" s="46"/>
      <c r="K49" s="46"/>
      <c r="L49" s="46"/>
    </row>
  </sheetData>
  <sheetProtection selectLockedCells="1" selectUnlockedCells="1"/>
  <mergeCells count="8">
    <mergeCell ref="B41:D41"/>
    <mergeCell ref="B42:B44"/>
    <mergeCell ref="B31:C31"/>
    <mergeCell ref="B32:D32"/>
    <mergeCell ref="E35:L35"/>
    <mergeCell ref="E37:L37"/>
    <mergeCell ref="E38:L38"/>
    <mergeCell ref="E39:L39"/>
  </mergeCells>
  <hyperlinks>
    <hyperlink ref="H46" r:id="rId1" xr:uid="{B1F0F975-236B-4854-8F78-4C14BD66A31A}"/>
  </hyperlinks>
  <pageMargins left="0.59055118110236227" right="0.59055118110236227" top="0.59055118110236227" bottom="0.39370078740157483" header="0.51181102362204722" footer="0.51181102362204722"/>
  <pageSetup paperSize="9" scale="89"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Cost calculator</vt:lpstr>
      <vt:lpstr>personnel rates 2026-2029</vt:lpstr>
      <vt:lpstr>General Information</vt:lpstr>
      <vt:lpstr>'Cost calculator'!Cost_Categories</vt:lpstr>
      <vt:lpstr>'Cost calculator'!Druckbereich</vt:lpstr>
      <vt:lpstr>'personnel rates 2026-2029'!Druckbereich</vt:lpstr>
      <vt:lpstr>'Cost calculator'!Funding_categories</vt:lpstr>
      <vt:lpstr>'Cost calculator'!Personnel_Categories</vt:lpstr>
      <vt:lpstr>'Cost calculator'!Staff_category</vt:lpstr>
    </vt:vector>
  </TitlesOfParts>
  <Company>Universität für Bodenkultur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edenk</dc:creator>
  <cp:lastModifiedBy>Rummel Hanna</cp:lastModifiedBy>
  <cp:lastPrinted>2022-02-25T13:37:57Z</cp:lastPrinted>
  <dcterms:created xsi:type="dcterms:W3CDTF">2008-08-05T14:42:00Z</dcterms:created>
  <dcterms:modified xsi:type="dcterms:W3CDTF">2026-06-11T14:19:10Z</dcterms:modified>
</cp:coreProperties>
</file>